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6" yWindow="54" windowWidth="7349" windowHeight="4863" tabRatio="771" activeTab="1"/>
  </bookViews>
  <sheets>
    <sheet name="Deviance Comparisons" sheetId="9" r:id="rId1"/>
    <sheet name="Variances" sheetId="10" r:id="rId2"/>
  </sheets>
  <calcPr calcId="125725"/>
</workbook>
</file>

<file path=xl/calcChain.xml><?xml version="1.0" encoding="utf-8"?>
<calcChain xmlns="http://schemas.openxmlformats.org/spreadsheetml/2006/main">
  <c r="D13" i="10"/>
  <c r="D6"/>
  <c r="D12" s="1"/>
  <c r="C13"/>
  <c r="C6"/>
  <c r="C12" s="1"/>
  <c r="B13"/>
  <c r="B12"/>
  <c r="B6"/>
  <c r="B10" s="1"/>
  <c r="G15" i="9"/>
  <c r="F15"/>
  <c r="G11"/>
  <c r="F11"/>
  <c r="D8" i="10" l="1"/>
  <c r="D10"/>
  <c r="D9"/>
  <c r="C8"/>
  <c r="C10"/>
  <c r="C9"/>
  <c r="B8"/>
  <c r="B9"/>
  <c r="H15" i="9"/>
  <c r="H11"/>
  <c r="F7" l="1"/>
  <c r="G7"/>
  <c r="H7" l="1"/>
</calcChain>
</file>

<file path=xl/sharedStrings.xml><?xml version="1.0" encoding="utf-8"?>
<sst xmlns="http://schemas.openxmlformats.org/spreadsheetml/2006/main" count="31" uniqueCount="30">
  <si>
    <t>Model</t>
  </si>
  <si>
    <t>AIC</t>
  </si>
  <si>
    <t>BIC</t>
  </si>
  <si>
    <t>Note: It is your job to keep track of whether deviance should go up or down! 
These formulas work with ABSOLUTE VALUES.</t>
  </si>
  <si>
    <t>Exact p 
Value</t>
  </si>
  <si>
    <t>Deviance
(-2LL)</t>
  </si>
  <si>
    <t>Model
DF</t>
  </si>
  <si>
    <t>Abs Value 
-2LL Diff</t>
  </si>
  <si>
    <t>Abs Value DF Diff</t>
  </si>
  <si>
    <t>*NOTE: Only fit statistics from models with the same model for the means can be compared under REML.</t>
  </si>
  <si>
    <t>1a. Empty Means, 2-Level</t>
  </si>
  <si>
    <t>1b. Empty Means, 3-Level</t>
  </si>
  <si>
    <t>Is 3-level better than 2-level?</t>
  </si>
  <si>
    <t>2a. Fixed Quadratic, Random Intercepts</t>
  </si>
  <si>
    <t>2b. Add Random Linear for Twin</t>
  </si>
  <si>
    <t>Does linear change vary by twin?</t>
  </si>
  <si>
    <t>2c. Add Random Linear for Pair</t>
  </si>
  <si>
    <t>Does linear change vary by pair?</t>
  </si>
  <si>
    <t>Info</t>
  </si>
  <si>
    <t>Age</t>
  </si>
  <si>
    <t>Grip</t>
  </si>
  <si>
    <t>Level 3 Variance</t>
  </si>
  <si>
    <t>Level 2 Variance</t>
  </si>
  <si>
    <t>Level 1 Variance</t>
  </si>
  <si>
    <t>Total Variance</t>
  </si>
  <si>
    <t>% at level 3</t>
  </si>
  <si>
    <t>% at level 2</t>
  </si>
  <si>
    <t>% at level 1</t>
  </si>
  <si>
    <t>Level 3 ICC</t>
  </si>
  <si>
    <t>Level 2 ICC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</si>
</sst>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00"/>
    <numFmt numFmtId="166" formatCode="0.0000"/>
    <numFmt numFmtId="167" formatCode="#,##0.0"/>
  </numFmts>
  <fonts count="1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21">
    <xf numFmtId="0" fontId="0" fillId="0" borderId="0" xfId="0"/>
    <xf numFmtId="0" fontId="6" fillId="0" borderId="0" xfId="2" applyFont="1" applyAlignment="1">
      <alignment horizontal="center" vertical="center" wrapText="1"/>
    </xf>
    <xf numFmtId="166" fontId="6" fillId="0" borderId="0" xfId="2" applyNumberFormat="1" applyFont="1" applyAlignment="1">
      <alignment horizontal="center" vertical="center" wrapText="1"/>
    </xf>
    <xf numFmtId="0" fontId="8" fillId="0" borderId="0" xfId="2" applyFont="1"/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8" fillId="0" borderId="0" xfId="2" applyFont="1" applyAlignment="1">
      <alignment horizontal="left" indent="2"/>
    </xf>
    <xf numFmtId="164" fontId="8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165" fontId="8" fillId="0" borderId="0" xfId="2" applyNumberFormat="1" applyFont="1" applyAlignment="1">
      <alignment horizontal="center"/>
    </xf>
    <xf numFmtId="0" fontId="6" fillId="0" borderId="0" xfId="2" applyFont="1"/>
    <xf numFmtId="0" fontId="1" fillId="0" borderId="0" xfId="2" applyFont="1" applyAlignment="1">
      <alignment horizontal="left" indent="2"/>
    </xf>
    <xf numFmtId="167" fontId="9" fillId="0" borderId="0" xfId="2" applyNumberFormat="1" applyFont="1" applyAlignment="1">
      <alignment horizontal="center"/>
    </xf>
    <xf numFmtId="167" fontId="8" fillId="0" borderId="0" xfId="2" applyNumberFormat="1" applyFont="1" applyAlignment="1">
      <alignment horizontal="center"/>
    </xf>
    <xf numFmtId="2" fontId="0" fillId="0" borderId="0" xfId="0" applyNumberFormat="1"/>
    <xf numFmtId="2" fontId="10" fillId="0" borderId="0" xfId="0" applyNumberFormat="1" applyFont="1" applyAlignment="1">
      <alignment horizontal="center"/>
    </xf>
    <xf numFmtId="0" fontId="7" fillId="0" borderId="0" xfId="2" applyFont="1" applyAlignment="1">
      <alignment horizont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zoomScale="115" zoomScaleNormal="115" workbookViewId="0">
      <pane ySplit="3" topLeftCell="A4" activePane="bottomLeft" state="frozen"/>
      <selection pane="bottomLeft" activeCell="A32" sqref="A32"/>
    </sheetView>
  </sheetViews>
  <sheetFormatPr defaultRowHeight="13.6"/>
  <cols>
    <col min="1" max="1" width="37.625" style="3" bestFit="1" customWidth="1"/>
    <col min="2" max="2" width="11.875" style="11" customWidth="1"/>
    <col min="3" max="3" width="9.875" style="11" customWidth="1"/>
    <col min="4" max="4" width="9.375" style="11" customWidth="1"/>
    <col min="5" max="5" width="9.75" style="12" customWidth="1"/>
    <col min="6" max="6" width="13" style="12" customWidth="1"/>
    <col min="7" max="7" width="10.25" style="12" customWidth="1"/>
    <col min="8" max="8" width="11.875" style="13" bestFit="1" customWidth="1"/>
    <col min="9" max="16384" width="9" style="3"/>
  </cols>
  <sheetData>
    <row r="1" spans="1:9" ht="30.6" customHeight="1">
      <c r="A1" s="20" t="s">
        <v>3</v>
      </c>
      <c r="B1" s="20"/>
      <c r="C1" s="20"/>
      <c r="D1" s="20"/>
      <c r="E1" s="20"/>
      <c r="F1" s="20"/>
      <c r="G1" s="20"/>
      <c r="H1" s="20"/>
    </row>
    <row r="3" spans="1:9" ht="31.95" customHeight="1">
      <c r="A3" s="4" t="s">
        <v>0</v>
      </c>
      <c r="B3" s="1" t="s">
        <v>5</v>
      </c>
      <c r="C3" s="1" t="s">
        <v>1</v>
      </c>
      <c r="D3" s="1" t="s">
        <v>2</v>
      </c>
      <c r="E3" s="1" t="s">
        <v>6</v>
      </c>
      <c r="F3" s="1" t="s">
        <v>7</v>
      </c>
      <c r="G3" s="1" t="s">
        <v>8</v>
      </c>
      <c r="H3" s="2" t="s">
        <v>4</v>
      </c>
      <c r="I3" s="5"/>
    </row>
    <row r="4" spans="1:9">
      <c r="A4" s="5"/>
      <c r="B4" s="6"/>
      <c r="C4" s="6"/>
      <c r="D4" s="6"/>
      <c r="E4" s="5"/>
      <c r="F4" s="5"/>
      <c r="G4" s="5"/>
      <c r="H4" s="7"/>
      <c r="I4" s="5"/>
    </row>
    <row r="5" spans="1:9" s="8" customFormat="1">
      <c r="A5" s="8" t="s">
        <v>10</v>
      </c>
      <c r="B5" s="16">
        <v>12147.4</v>
      </c>
      <c r="C5" s="16">
        <v>12151.4</v>
      </c>
      <c r="D5" s="16">
        <v>12160.2</v>
      </c>
      <c r="E5" s="9">
        <v>3</v>
      </c>
      <c r="F5" s="9"/>
      <c r="G5" s="9"/>
      <c r="H5" s="9"/>
      <c r="I5" s="9"/>
    </row>
    <row r="6" spans="1:9">
      <c r="A6" s="8" t="s">
        <v>11</v>
      </c>
      <c r="B6" s="17">
        <v>12045.9</v>
      </c>
      <c r="C6" s="17">
        <v>12051.9</v>
      </c>
      <c r="D6" s="17">
        <v>12063.4</v>
      </c>
      <c r="E6" s="12">
        <v>4</v>
      </c>
      <c r="H6" s="12"/>
    </row>
    <row r="7" spans="1:9">
      <c r="A7" s="15" t="s">
        <v>12</v>
      </c>
      <c r="B7" s="17"/>
      <c r="C7" s="17"/>
      <c r="D7" s="17"/>
      <c r="F7" s="11">
        <f>ABS(B5-B6)</f>
        <v>101.5</v>
      </c>
      <c r="G7" s="12">
        <f>ABS(E5-E6)</f>
        <v>1</v>
      </c>
      <c r="H7" s="13">
        <f>CHIDIST(F7,G7)</f>
        <v>7.1463439996704632E-24</v>
      </c>
    </row>
    <row r="8" spans="1:9">
      <c r="B8" s="17"/>
      <c r="C8" s="17"/>
      <c r="D8" s="17"/>
      <c r="F8" s="11"/>
    </row>
    <row r="9" spans="1:9" s="8" customFormat="1">
      <c r="A9" s="8" t="s">
        <v>13</v>
      </c>
      <c r="B9" s="17">
        <v>11878</v>
      </c>
      <c r="C9" s="17">
        <v>11884</v>
      </c>
      <c r="D9" s="17">
        <v>11895.5</v>
      </c>
      <c r="E9" s="12">
        <v>7</v>
      </c>
      <c r="F9" s="9"/>
      <c r="G9" s="9"/>
      <c r="H9" s="9"/>
      <c r="I9" s="9"/>
    </row>
    <row r="10" spans="1:9">
      <c r="A10" s="8" t="s">
        <v>14</v>
      </c>
      <c r="B10" s="17">
        <v>11746</v>
      </c>
      <c r="C10" s="17">
        <v>11756</v>
      </c>
      <c r="D10" s="17">
        <v>11775.1</v>
      </c>
      <c r="E10" s="12">
        <v>9</v>
      </c>
      <c r="H10" s="12"/>
    </row>
    <row r="11" spans="1:9">
      <c r="A11" s="15" t="s">
        <v>15</v>
      </c>
      <c r="B11" s="17"/>
      <c r="C11" s="17"/>
      <c r="D11" s="17"/>
      <c r="F11" s="11">
        <f>ABS(B9-B10)</f>
        <v>132</v>
      </c>
      <c r="G11" s="12">
        <f>ABS(E9-E10)</f>
        <v>2</v>
      </c>
      <c r="H11" s="13">
        <f>CHIDIST(F11,G11)</f>
        <v>2.1705220113941877E-29</v>
      </c>
    </row>
    <row r="12" spans="1:9">
      <c r="B12" s="17"/>
      <c r="C12" s="17"/>
      <c r="D12" s="17"/>
    </row>
    <row r="13" spans="1:9">
      <c r="A13" s="8" t="s">
        <v>14</v>
      </c>
      <c r="B13" s="17">
        <v>11746</v>
      </c>
      <c r="C13" s="17">
        <v>11756</v>
      </c>
      <c r="D13" s="17">
        <v>11775.1</v>
      </c>
      <c r="E13" s="12">
        <v>9</v>
      </c>
      <c r="F13" s="9"/>
      <c r="G13" s="9"/>
      <c r="H13" s="9"/>
    </row>
    <row r="14" spans="1:9">
      <c r="A14" s="8" t="s">
        <v>16</v>
      </c>
      <c r="B14" s="17">
        <v>11745.2</v>
      </c>
      <c r="C14" s="17">
        <v>11759.2</v>
      </c>
      <c r="D14" s="17">
        <v>11786</v>
      </c>
      <c r="E14" s="12">
        <v>11</v>
      </c>
      <c r="H14" s="12"/>
    </row>
    <row r="15" spans="1:9">
      <c r="A15" s="15" t="s">
        <v>17</v>
      </c>
      <c r="B15" s="17"/>
      <c r="C15" s="17"/>
      <c r="D15" s="17"/>
      <c r="F15" s="11">
        <f>ABS(B13-B14)</f>
        <v>0.7999999999992724</v>
      </c>
      <c r="G15" s="12">
        <f>ABS(E13-E14)</f>
        <v>2</v>
      </c>
      <c r="H15" s="13">
        <f>CHIDIST(F15,G15)</f>
        <v>0.6703200465264666</v>
      </c>
    </row>
    <row r="16" spans="1:9">
      <c r="A16" s="10"/>
      <c r="F16" s="11"/>
    </row>
    <row r="17" spans="1:7">
      <c r="F17" s="3"/>
      <c r="G17" s="3"/>
    </row>
    <row r="18" spans="1:7">
      <c r="A18" s="10"/>
      <c r="F18" s="11"/>
    </row>
    <row r="19" spans="1:7">
      <c r="A19" s="14" t="s">
        <v>9</v>
      </c>
    </row>
    <row r="20" spans="1:7">
      <c r="A20" s="14"/>
      <c r="F20" s="11"/>
    </row>
    <row r="22" spans="1:7">
      <c r="A22" s="10"/>
      <c r="F22" s="11"/>
    </row>
    <row r="23" spans="1:7">
      <c r="A23" s="10"/>
      <c r="F23" s="11"/>
    </row>
  </sheetData>
  <mergeCells count="1">
    <mergeCell ref="A1:H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D58" sqref="D58"/>
    </sheetView>
  </sheetViews>
  <sheetFormatPr defaultRowHeight="14.3"/>
  <cols>
    <col min="1" max="1" width="15.625" customWidth="1"/>
    <col min="2" max="4" width="9" style="18"/>
  </cols>
  <sheetData>
    <row r="1" spans="1:4">
      <c r="B1" s="19" t="s">
        <v>18</v>
      </c>
      <c r="C1" s="19" t="s">
        <v>19</v>
      </c>
      <c r="D1" s="19" t="s">
        <v>20</v>
      </c>
    </row>
    <row r="2" spans="1:4">
      <c r="A2" t="s">
        <v>21</v>
      </c>
      <c r="B2" s="18">
        <v>83.734979999999993</v>
      </c>
      <c r="C2" s="18">
        <v>6.5533739999999998</v>
      </c>
      <c r="D2" s="18">
        <v>3.0858469999999998</v>
      </c>
    </row>
    <row r="3" spans="1:4">
      <c r="A3" t="s">
        <v>22</v>
      </c>
      <c r="B3" s="18">
        <v>47.335630000000002</v>
      </c>
      <c r="C3" s="18">
        <v>0</v>
      </c>
      <c r="D3" s="18">
        <v>2.5525340000000001</v>
      </c>
    </row>
    <row r="4" spans="1:4">
      <c r="A4" t="s">
        <v>23</v>
      </c>
      <c r="B4" s="18">
        <v>26.75497</v>
      </c>
      <c r="C4" s="18">
        <v>7.4660460000000004</v>
      </c>
      <c r="D4" s="18">
        <v>3.049563</v>
      </c>
    </row>
    <row r="6" spans="1:4">
      <c r="A6" t="s">
        <v>24</v>
      </c>
      <c r="B6" s="18">
        <f>SUM(B2:B4)</f>
        <v>157.82558</v>
      </c>
      <c r="C6" s="18">
        <f>SUM(C2:C4)</f>
        <v>14.01942</v>
      </c>
      <c r="D6" s="18">
        <f>SUM(D2:D4)</f>
        <v>8.6879439999999999</v>
      </c>
    </row>
    <row r="8" spans="1:4">
      <c r="A8" t="s">
        <v>25</v>
      </c>
      <c r="B8" s="18">
        <f>B2/B$6</f>
        <v>0.53055391907953064</v>
      </c>
      <c r="C8" s="18">
        <f>C2/C$6</f>
        <v>0.46744972331237666</v>
      </c>
      <c r="D8" s="18">
        <f>D2/D$6</f>
        <v>0.35518725719226552</v>
      </c>
    </row>
    <row r="9" spans="1:4">
      <c r="A9" t="s">
        <v>26</v>
      </c>
      <c r="B9" s="18">
        <f t="shared" ref="B9:C10" si="0">B3/B$6</f>
        <v>0.29992368790914631</v>
      </c>
      <c r="C9" s="18">
        <f t="shared" si="0"/>
        <v>0</v>
      </c>
      <c r="D9" s="18">
        <f t="shared" ref="D9" si="1">D3/D$6</f>
        <v>0.29380184770988399</v>
      </c>
    </row>
    <row r="10" spans="1:4">
      <c r="A10" t="s">
        <v>27</v>
      </c>
      <c r="B10" s="18">
        <f t="shared" si="0"/>
        <v>0.16952239301132299</v>
      </c>
      <c r="C10" s="18">
        <f t="shared" si="0"/>
        <v>0.53255027668762334</v>
      </c>
      <c r="D10" s="18">
        <f t="shared" ref="D10" si="2">D4/D$6</f>
        <v>0.35101089509785055</v>
      </c>
    </row>
    <row r="12" spans="1:4">
      <c r="A12" t="s">
        <v>29</v>
      </c>
      <c r="B12" s="18">
        <f>(B2+B3)/B6</f>
        <v>0.8304776069886769</v>
      </c>
      <c r="C12" s="18">
        <f>(C2+C3)/C6</f>
        <v>0.46744972331237666</v>
      </c>
      <c r="D12" s="18">
        <f>(D2+D3)/D6</f>
        <v>0.64898910490214945</v>
      </c>
    </row>
    <row r="13" spans="1:4">
      <c r="A13" t="s">
        <v>28</v>
      </c>
      <c r="B13" s="18">
        <f>B2/(B2+B3)</f>
        <v>0.63885397344225381</v>
      </c>
      <c r="C13" s="18">
        <f>C2/(C2+C3)</f>
        <v>1</v>
      </c>
      <c r="D13" s="18">
        <f>D2/(D2+D3)</f>
        <v>0.54729309707875362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Deviance Comparisons</vt:lpstr>
      <vt:lpstr>Variances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2013-05-08T20:44:33Z</dcterms:modified>
</cp:coreProperties>
</file>