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APA_ClusteredMLM\Download\"/>
    </mc:Choice>
  </mc:AlternateContent>
  <xr:revisionPtr revIDLastSave="0" documentId="13_ncr:1_{98EE827F-0482-4FDA-9F94-93A773807875}" xr6:coauthVersionLast="47" xr6:coauthVersionMax="47" xr10:uidLastSave="{00000000-0000-0000-0000-000000000000}"/>
  <bookViews>
    <workbookView xWindow="19536" yWindow="2832" windowWidth="16932" windowHeight="20064" xr2:uid="{38517E05-C4CD-4385-8455-5C2C8A000670}"/>
  </bookViews>
  <sheets>
    <sheet name="Variances" sheetId="1" r:id="rId1"/>
    <sheet name="LR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D7" i="2"/>
  <c r="E5" i="1"/>
  <c r="G5" i="1"/>
  <c r="H4" i="1"/>
  <c r="H6" i="1"/>
  <c r="H5" i="1"/>
  <c r="G6" i="1"/>
  <c r="F6" i="1"/>
  <c r="F5" i="1"/>
  <c r="D5" i="1"/>
  <c r="G4" i="1"/>
  <c r="F4" i="1"/>
  <c r="D4" i="1"/>
  <c r="E4" i="1" s="1"/>
  <c r="D3" i="1"/>
  <c r="E3" i="1" s="1"/>
  <c r="D2" i="1"/>
  <c r="E2" i="1" s="1"/>
  <c r="F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3" authorId="0" shapeId="0" xr:uid="{AE1E6CA7-99DC-4F19-A690-19BBB0B3DDDB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<sst xmlns="http://schemas.openxmlformats.org/spreadsheetml/2006/main" count="25" uniqueCount="24">
  <si>
    <t>Model</t>
  </si>
  <si>
    <t>1a. Empty Means, Single-Level</t>
  </si>
  <si>
    <t>Total Variance</t>
  </si>
  <si>
    <t>Intraclass Correlation</t>
  </si>
  <si>
    <t>1b. Empty Means, Two-Level</t>
  </si>
  <si>
    <t>1c. Two Level-2 Predictors, Two-Level</t>
  </si>
  <si>
    <t>Level-1 Residual Variance</t>
  </si>
  <si>
    <t>Level-2 Random Intercept Variance</t>
  </si>
  <si>
    <t>2a. Add Cluster-MC Verbal, Two-Level</t>
  </si>
  <si>
    <t>Change in R2</t>
  </si>
  <si>
    <t>Approximate Total-R2</t>
  </si>
  <si>
    <t>Pseudo-R2 for Level-1 Residual</t>
  </si>
  <si>
    <t>Psuedo-R2 for Level-2 Random Intercept</t>
  </si>
  <si>
    <t>Note: It is your job to keep track of whether deviance should go up or down! 
These formulas work with ABSOLUTE VALUES.</t>
  </si>
  <si>
    <t>(-2LL) 
Deviance</t>
  </si>
  <si>
    <t>Model 
DF</t>
  </si>
  <si>
    <t>Abs Value 
-2LL Diff</t>
  </si>
  <si>
    <t>DF 
Diff</t>
  </si>
  <si>
    <t>Exact p 
Value</t>
  </si>
  <si>
    <t>LRT</t>
  </si>
  <si>
    <t>Model 2a: Fixed L1 Slope</t>
  </si>
  <si>
    <t>Model 2b: Random L1 Slope</t>
  </si>
  <si>
    <t>ENTER VALUES</t>
  </si>
  <si>
    <t>COMPUTED FOR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</si>
</sst>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 indent="2"/>
    </xf>
    <xf numFmtId="0" fontId="2" fillId="0" borderId="0" xfId="1"/>
    <xf numFmtId="0" fontId="1" fillId="0" borderId="1" xfId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164" fontId="1" fillId="0" borderId="0" xfId="1" applyNumberFormat="1" applyFont="1" applyAlignment="1">
      <alignment horizontal="center" vertical="center" wrapText="1"/>
    </xf>
    <xf numFmtId="0" fontId="0" fillId="0" borderId="0" xfId="1" applyFont="1"/>
    <xf numFmtId="165" fontId="2" fillId="0" borderId="0" xfId="1" applyNumberFormat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 applyAlignment="1">
      <alignment horizontal="center"/>
    </xf>
    <xf numFmtId="0" fontId="0" fillId="0" borderId="0" xfId="1" applyFont="1" applyAlignment="1">
      <alignment horizontal="left" indent="2"/>
    </xf>
    <xf numFmtId="0" fontId="2" fillId="0" borderId="0" xfId="1" applyAlignment="1">
      <alignment horizontal="left" indent="2"/>
    </xf>
    <xf numFmtId="164" fontId="2" fillId="0" borderId="0" xfId="1" applyNumberFormat="1"/>
    <xf numFmtId="166" fontId="2" fillId="0" borderId="0" xfId="1" applyNumberFormat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1" fillId="2" borderId="2" xfId="1" applyFont="1" applyFill="1" applyBorder="1" applyAlignment="1">
      <alignment horizontal="center" wrapText="1"/>
    </xf>
    <xf numFmtId="0" fontId="1" fillId="3" borderId="2" xfId="1" applyFont="1" applyFill="1" applyBorder="1" applyAlignment="1">
      <alignment horizontal="center" wrapText="1"/>
    </xf>
  </cellXfs>
  <cellStyles count="2">
    <cellStyle name="Normal" xfId="0" builtinId="0"/>
    <cellStyle name="Normal 2 2" xfId="1" xr:uid="{8C66204F-AD73-49CC-A356-A72EBB4C1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AD1EE-6C75-4408-BFA5-8DCAB48BE389}">
  <dimension ref="A1:H10"/>
  <sheetViews>
    <sheetView tabSelected="1" workbookViewId="0">
      <selection activeCell="A7" sqref="A7"/>
    </sheetView>
  </sheetViews>
  <sheetFormatPr defaultRowHeight="14.4" x14ac:dyDescent="0.3"/>
  <cols>
    <col min="1" max="1" width="32.33203125" bestFit="1" customWidth="1"/>
    <col min="5" max="5" width="11.44140625" customWidth="1"/>
    <col min="7" max="7" width="10.109375" customWidth="1"/>
    <col min="8" max="8" width="11.88671875" customWidth="1"/>
  </cols>
  <sheetData>
    <row r="1" spans="1:8" s="1" customFormat="1" ht="64.2" customHeight="1" x14ac:dyDescent="0.3">
      <c r="A1" s="2" t="s">
        <v>0</v>
      </c>
      <c r="B1" s="2" t="s">
        <v>6</v>
      </c>
      <c r="C1" s="2" t="s">
        <v>7</v>
      </c>
      <c r="D1" s="2" t="s">
        <v>2</v>
      </c>
      <c r="E1" s="2" t="s">
        <v>3</v>
      </c>
      <c r="F1" s="2" t="s">
        <v>11</v>
      </c>
      <c r="G1" s="2" t="s">
        <v>12</v>
      </c>
      <c r="H1" s="2" t="s">
        <v>10</v>
      </c>
    </row>
    <row r="2" spans="1:8" x14ac:dyDescent="0.3">
      <c r="A2" t="s">
        <v>1</v>
      </c>
      <c r="B2" s="3">
        <v>77.6905</v>
      </c>
      <c r="C2" s="4">
        <v>0</v>
      </c>
      <c r="D2" s="3">
        <f>B2+C2</f>
        <v>77.6905</v>
      </c>
      <c r="E2">
        <f>C2/D2</f>
        <v>0</v>
      </c>
    </row>
    <row r="3" spans="1:8" x14ac:dyDescent="0.3">
      <c r="A3" t="s">
        <v>4</v>
      </c>
      <c r="B3" s="3">
        <v>62.229599999999998</v>
      </c>
      <c r="C3" s="3">
        <v>17.808499999999999</v>
      </c>
      <c r="D3" s="3">
        <f>B3+C3</f>
        <v>80.0381</v>
      </c>
      <c r="E3" s="3">
        <f>C3/D3</f>
        <v>0.22250028423963086</v>
      </c>
      <c r="F3" s="3"/>
      <c r="G3" s="3"/>
    </row>
    <row r="4" spans="1:8" x14ac:dyDescent="0.3">
      <c r="A4" t="s">
        <v>5</v>
      </c>
      <c r="B4" s="3">
        <v>62.201300000000003</v>
      </c>
      <c r="C4" s="3">
        <v>17.164000000000001</v>
      </c>
      <c r="D4" s="3">
        <f>B4+C4</f>
        <v>79.365300000000005</v>
      </c>
      <c r="E4" s="3">
        <f>C4/D4</f>
        <v>0.2162657987810794</v>
      </c>
      <c r="F4" s="3">
        <f>(B3-B4)/B3</f>
        <v>4.5476750613846856E-4</v>
      </c>
      <c r="G4" s="3">
        <f>(C3-C4)/C3</f>
        <v>3.6190583148496352E-2</v>
      </c>
      <c r="H4" s="3">
        <f>(E3*G4)+((1-E3)*F4)</f>
        <v>8.4059966440981435E-3</v>
      </c>
    </row>
    <row r="5" spans="1:8" x14ac:dyDescent="0.3">
      <c r="A5" t="s">
        <v>8</v>
      </c>
      <c r="B5" s="3">
        <v>40.550800000000002</v>
      </c>
      <c r="C5">
        <v>8.3939000000000004</v>
      </c>
      <c r="D5" s="3">
        <f>B5+C5</f>
        <v>48.944700000000005</v>
      </c>
      <c r="E5" s="3">
        <f>C5/D5</f>
        <v>0.17149762895676141</v>
      </c>
      <c r="F5" s="3">
        <f>(B3-B5)/B3</f>
        <v>0.34836797922532037</v>
      </c>
      <c r="G5" s="3">
        <f>(C3-C5)/C3</f>
        <v>0.52865766347530663</v>
      </c>
      <c r="H5" s="3">
        <f>(E3*G5)+((1-E3)*F5)</f>
        <v>0.3884824852164156</v>
      </c>
    </row>
    <row r="6" spans="1:8" x14ac:dyDescent="0.3">
      <c r="A6" s="5" t="s">
        <v>9</v>
      </c>
      <c r="F6" s="3">
        <f>F5-F4</f>
        <v>0.34791321171918188</v>
      </c>
      <c r="G6" s="3">
        <f>G5-G4</f>
        <v>0.4924670803268103</v>
      </c>
      <c r="H6" s="3">
        <f>(E3*G6)+((1-E3)*F6)</f>
        <v>0.38007648857231746</v>
      </c>
    </row>
    <row r="10" spans="1:8" x14ac:dyDescent="0.3">
      <c r="E10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4FD0-A543-4D34-979B-C21513799FDF}">
  <dimension ref="A1:G8"/>
  <sheetViews>
    <sheetView workbookViewId="0">
      <selection activeCell="F7" sqref="F7"/>
    </sheetView>
  </sheetViews>
  <sheetFormatPr defaultColWidth="9" defaultRowHeight="14.4" x14ac:dyDescent="0.3"/>
  <cols>
    <col min="1" max="1" width="25.6640625" style="6" customWidth="1"/>
    <col min="2" max="2" width="11.88671875" style="6" customWidth="1"/>
    <col min="3" max="3" width="9.5546875" style="6" customWidth="1"/>
    <col min="4" max="4" width="9.88671875" style="6" bestFit="1" customWidth="1"/>
    <col min="5" max="5" width="7.44140625" style="6" customWidth="1"/>
    <col min="6" max="6" width="11.77734375" style="18" customWidth="1"/>
    <col min="7" max="16384" width="9" style="6"/>
  </cols>
  <sheetData>
    <row r="1" spans="1:7" ht="30.6" customHeight="1" x14ac:dyDescent="0.3">
      <c r="A1" s="20" t="s">
        <v>13</v>
      </c>
      <c r="B1" s="20"/>
      <c r="C1" s="20"/>
      <c r="D1" s="20"/>
      <c r="E1" s="20"/>
      <c r="F1" s="20"/>
    </row>
    <row r="2" spans="1:7" ht="15" customHeight="1" x14ac:dyDescent="0.3">
      <c r="A2" s="21" t="s">
        <v>22</v>
      </c>
      <c r="B2" s="21"/>
      <c r="C2" s="21"/>
      <c r="D2" s="22" t="s">
        <v>23</v>
      </c>
      <c r="E2" s="22"/>
      <c r="F2" s="22"/>
    </row>
    <row r="3" spans="1:7" ht="28.8" x14ac:dyDescent="0.3">
      <c r="A3" s="7" t="s">
        <v>0</v>
      </c>
      <c r="B3" s="7" t="s">
        <v>14</v>
      </c>
      <c r="C3" s="7" t="s">
        <v>15</v>
      </c>
      <c r="D3" s="7" t="s">
        <v>16</v>
      </c>
      <c r="E3" s="7" t="s">
        <v>17</v>
      </c>
      <c r="F3" s="8" t="s">
        <v>18</v>
      </c>
      <c r="G3" s="9"/>
    </row>
    <row r="4" spans="1:7" x14ac:dyDescent="0.3">
      <c r="A4" s="10"/>
      <c r="B4" s="10"/>
      <c r="C4" s="10"/>
      <c r="D4" s="10"/>
      <c r="E4" s="10"/>
      <c r="F4" s="11"/>
      <c r="G4" s="9"/>
    </row>
    <row r="5" spans="1:7" x14ac:dyDescent="0.3">
      <c r="A5" s="12" t="s">
        <v>20</v>
      </c>
      <c r="B5" s="15">
        <v>23615.074068000002</v>
      </c>
      <c r="C5" s="14">
        <v>7</v>
      </c>
      <c r="D5" s="13"/>
      <c r="E5" s="14"/>
      <c r="F5" s="15"/>
    </row>
    <row r="6" spans="1:7" x14ac:dyDescent="0.3">
      <c r="A6" s="12" t="s">
        <v>21</v>
      </c>
      <c r="B6" s="15">
        <v>23595.782778879999</v>
      </c>
      <c r="C6" s="14">
        <v>9</v>
      </c>
      <c r="D6" s="13"/>
      <c r="E6" s="14"/>
      <c r="F6" s="15"/>
    </row>
    <row r="7" spans="1:7" x14ac:dyDescent="0.3">
      <c r="A7" s="16" t="s">
        <v>19</v>
      </c>
      <c r="B7" s="13"/>
      <c r="C7" s="14"/>
      <c r="D7" s="15">
        <f>ABS(B5-B6)</f>
        <v>19.291289120003057</v>
      </c>
      <c r="E7" s="14">
        <f>ABS(C5-C6)</f>
        <v>2</v>
      </c>
      <c r="F7" s="19">
        <f>CHIDIST(D7,E7)</f>
        <v>6.4706780685985842E-5</v>
      </c>
    </row>
    <row r="8" spans="1:7" x14ac:dyDescent="0.3">
      <c r="A8" s="17"/>
      <c r="B8" s="13"/>
      <c r="C8" s="14"/>
      <c r="D8" s="13"/>
      <c r="E8" s="14"/>
      <c r="F8" s="15"/>
    </row>
  </sheetData>
  <mergeCells count="3">
    <mergeCell ref="A1:F1"/>
    <mergeCell ref="A2:C2"/>
    <mergeCell ref="D2:F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Variances</vt:lpstr>
      <vt:lpstr>LRT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2023-03-10T20:01:50Z</dcterms:created>
  <dcterms:modified xsi:type="dcterms:W3CDTF">2023-03-13T17:10:08Z</dcterms:modified>
</cp:coreProperties>
</file>