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04" yWindow="177" windowWidth="15663" windowHeight="19318" tabRatio="702" activeTab="1"/>
  </bookViews>
  <sheets>
    <sheet name="Longitudinal ML Model Fit" sheetId="9" r:id="rId1"/>
    <sheet name="Longitudinal ML Comparisons" sheetId="10" r:id="rId2"/>
  </sheets>
  <calcPr calcId="125725"/>
</workbook>
</file>

<file path=xl/calcChain.xml><?xml version="1.0" encoding="utf-8"?>
<calcChain xmlns="http://schemas.openxmlformats.org/spreadsheetml/2006/main">
  <c r="D43" i="10"/>
  <c r="E43"/>
  <c r="E40"/>
  <c r="D40"/>
  <c r="C13" i="9"/>
  <c r="D9" i="10"/>
  <c r="E9"/>
  <c r="D11"/>
  <c r="F11"/>
  <c r="E11"/>
  <c r="D12"/>
  <c r="E12"/>
  <c r="D15"/>
  <c r="E15"/>
  <c r="D17"/>
  <c r="E17"/>
  <c r="F17"/>
  <c r="D18"/>
  <c r="F18"/>
  <c r="E18"/>
  <c r="D20"/>
  <c r="E20"/>
  <c r="D21"/>
  <c r="E21"/>
  <c r="D23"/>
  <c r="E23"/>
  <c r="D24"/>
  <c r="F24"/>
  <c r="E24"/>
  <c r="D27"/>
  <c r="F27"/>
  <c r="E27"/>
  <c r="D29"/>
  <c r="E29"/>
  <c r="D30"/>
  <c r="F30"/>
  <c r="E30"/>
  <c r="D32"/>
  <c r="F32"/>
  <c r="E32"/>
  <c r="D33"/>
  <c r="F33"/>
  <c r="E33"/>
  <c r="D37"/>
  <c r="E37"/>
  <c r="C4" i="9"/>
  <c r="C16"/>
  <c r="C14"/>
  <c r="C12"/>
  <c r="C11"/>
  <c r="C5"/>
  <c r="C7"/>
  <c r="C8"/>
  <c r="F20" i="10"/>
  <c r="F12"/>
  <c r="F9"/>
  <c r="F43"/>
  <c r="F37"/>
  <c r="F29"/>
  <c r="F21"/>
  <c r="F23"/>
  <c r="F15"/>
  <c r="F40"/>
</calcChain>
</file>

<file path=xl/comments1.xml><?xml version="1.0" encoding="utf-8"?>
<comments xmlns="http://schemas.openxmlformats.org/spreadsheetml/2006/main">
  <authors>
    <author>Lesa Hoffman</author>
  </authors>
  <commentList>
    <comment ref="C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Calculated as:
[(#items * #items+1) / 2] + #items
Should also equal #free parms + chi-square df</t>
        </r>
      </text>
    </comment>
    <comment ref="D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really #parameters ESTIMATED
Calculated as for a SINGLE factor as: #items*3
(loading, intercept, residual for each in CFA)
Then *# groups</t>
        </r>
      </text>
    </comment>
    <comment ref="G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#parameters left over</t>
        </r>
      </text>
    </comment>
  </commentList>
</comments>
</file>

<file path=xl/sharedStrings.xml><?xml version="1.0" encoding="utf-8"?>
<sst xmlns="http://schemas.openxmlformats.org/spreadsheetml/2006/main" count="95" uniqueCount="62">
  <si>
    <t>Model</t>
  </si>
  <si>
    <t>FILL IN</t>
  </si>
  <si>
    <t>CALCULATED</t>
  </si>
  <si>
    <t># Free
Parms</t>
  </si>
  <si>
    <t>Chi-Square
DF</t>
  </si>
  <si>
    <t>Chi-Square
Value</t>
  </si>
  <si>
    <t>Chi-Square
p-value</t>
  </si>
  <si>
    <t>CFI</t>
  </si>
  <si>
    <t>RMSEA
Estimate</t>
  </si>
  <si>
    <t>RMSEA
Lower CI</t>
  </si>
  <si>
    <t>RMSEA
Higher CI</t>
  </si>
  <si>
    <t>RMSEA
p-value</t>
  </si>
  <si>
    <t># Possible Parms</t>
  </si>
  <si>
    <t>1. Configural Model</t>
  </si>
  <si>
    <t xml:space="preserve"># Items </t>
  </si>
  <si>
    <t>&lt;.0001</t>
  </si>
  <si>
    <t>3b. Partial Scalar (no 5T1)</t>
  </si>
  <si>
    <t>STRUCTURAL INVARIANCE COMPARISONS</t>
  </si>
  <si>
    <t>4c. Residual Variance Invariance (except non-invariant items + Var5T2, Var6T1)</t>
  </si>
  <si>
    <t>4b. Residual Variance Invariance (except non-invariant items + Var5T2)</t>
  </si>
  <si>
    <t>4a. Residual Variance Invariance (except previous non-invariant items)</t>
  </si>
  <si>
    <t>3d. Partial Scalar Invariance (no Var1T1, Var5T1, Var4T1, Var2T1)</t>
  </si>
  <si>
    <t>3c. Partial Scalar Invariance (no Var1T1, Var5T1, Var4T1)</t>
  </si>
  <si>
    <t>3b. Partial Scalar Invariance (no Var1T1 or Var5T1)</t>
  </si>
  <si>
    <t>3a. Scalar Invariance (Intercepts) no Var1T1</t>
  </si>
  <si>
    <t>2b. Partial Metric: free Var1T1 Loading</t>
  </si>
  <si>
    <t>2a. Full Metric Invariance (Loadings)</t>
  </si>
  <si>
    <t>MEASUREMENT INVARIANCE COMPARISONS</t>
  </si>
  <si>
    <t>p 
Value</t>
  </si>
  <si>
    <t>Abs DF 
Diff</t>
  </si>
  <si>
    <t>Abs Value Chi Diff</t>
  </si>
  <si>
    <t>Model 
DF</t>
  </si>
  <si>
    <t>Model 
Chi-Square</t>
  </si>
  <si>
    <t>Note: It is your job to keep track of whether chi-square should go up or down! 
These formulas work with absolute values.</t>
  </si>
  <si>
    <t>ASESSMENT OF MODEL FIT USING ML</t>
  </si>
  <si>
    <t>3c. Partial Scalar (no 5T1, 4T1)</t>
  </si>
  <si>
    <t>3d. Partial Scalar (no 5T1, 4T1, 2T1)</t>
  </si>
  <si>
    <t>4a. Residual Variance</t>
  </si>
  <si>
    <t>4b. Residual Variance (no 5T123)</t>
  </si>
  <si>
    <t>4c. Residual Variance (no 5T123, 6T1)</t>
  </si>
  <si>
    <t>5a. Factor Variance</t>
  </si>
  <si>
    <t>5a. Factor Variance Invariance</t>
  </si>
  <si>
    <t>6a. Factor Covariance</t>
  </si>
  <si>
    <t>2a. Metric Invariance</t>
  </si>
  <si>
    <t>2b. Partial Metric (no 1T1)</t>
  </si>
  <si>
    <t>3a. Scalar Invariance</t>
  </si>
  <si>
    <t>7a. Factor Mean Invariance (Time2 vs Time3)</t>
  </si>
  <si>
    <t>6a. Factor Covariance Invariance</t>
  </si>
  <si>
    <t>7a. Factor Mean</t>
  </si>
  <si>
    <t>Chi-Square
Scale Factor</t>
  </si>
  <si>
    <t>vs. 1. Configural (Worse?)</t>
  </si>
  <si>
    <t>vs. 2a Full Metric (Better?)</t>
  </si>
  <si>
    <t>vs. 2b. Partial Metric (Worse?)</t>
  </si>
  <si>
    <t>vs. 3a. Full Scalar (Better?)</t>
  </si>
  <si>
    <t>vs. 3b. Partial Scalar (Better?)</t>
  </si>
  <si>
    <t>vs. 3c. Partial Scalar (Better?)</t>
  </si>
  <si>
    <t>vs. 3d. Partial Scalar Invariance (Worse?)</t>
  </si>
  <si>
    <t>vs. 4a. Fully Residual Variance (Better?)</t>
  </si>
  <si>
    <t>vs. 4b. Partial Residual Variance (Better?)</t>
  </si>
  <si>
    <t>vs. 4c. Partial Residual Invariance (Worse?)</t>
  </si>
  <si>
    <t>vs. 5a. Factor Variance Invariance (Worse?)</t>
  </si>
  <si>
    <t>vs. 6a. Factor Covariance Invariance (Worse?)</t>
  </si>
</sst>
</file>

<file path=xl/styles.xml><?xml version="1.0" encoding="utf-8"?>
<styleSheet xmlns="http://schemas.openxmlformats.org/spreadsheetml/2006/main">
  <numFmts count="3">
    <numFmt numFmtId="164" formatCode="0.000"/>
    <numFmt numFmtId="166" formatCode="0.0000"/>
    <numFmt numFmtId="168" formatCode="0.0000000"/>
  </numFmts>
  <fonts count="8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28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 applyFill="1" applyAlignment="1">
      <alignment horizontal="left"/>
    </xf>
    <xf numFmtId="1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8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 indent="2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168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168" fontId="5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zoomScaleNormal="100" workbookViewId="0">
      <selection activeCell="D33" sqref="D33"/>
    </sheetView>
  </sheetViews>
  <sheetFormatPr defaultRowHeight="13.6"/>
  <cols>
    <col min="1" max="1" width="33.25" style="10" bestFit="1" customWidth="1"/>
    <col min="2" max="2" width="6.5" style="11" hidden="1" customWidth="1"/>
    <col min="3" max="3" width="8.625" style="11" hidden="1" customWidth="1"/>
    <col min="4" max="4" width="6.125" style="11" bestFit="1" customWidth="1"/>
    <col min="5" max="5" width="9.375" style="12" bestFit="1" customWidth="1"/>
    <col min="6" max="6" width="9.375" style="12" customWidth="1"/>
    <col min="7" max="7" width="9.375" style="11" bestFit="1" customWidth="1"/>
    <col min="8" max="8" width="9.375" style="13" bestFit="1" customWidth="1"/>
    <col min="9" max="9" width="7.5" style="12" bestFit="1" customWidth="1"/>
    <col min="10" max="10" width="7.625" style="12" bestFit="1" customWidth="1"/>
    <col min="11" max="11" width="7.5" style="12" bestFit="1" customWidth="1"/>
    <col min="12" max="12" width="7.875" style="12" bestFit="1" customWidth="1"/>
    <col min="13" max="13" width="6.75" style="12" bestFit="1" customWidth="1"/>
    <col min="14" max="16384" width="9" style="5"/>
  </cols>
  <sheetData>
    <row r="1" spans="1:13" ht="21.25" customHeight="1">
      <c r="A1" s="24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40.75">
      <c r="A2" s="1" t="s">
        <v>0</v>
      </c>
      <c r="B2" s="2" t="s">
        <v>14</v>
      </c>
      <c r="C2" s="2" t="s">
        <v>12</v>
      </c>
      <c r="D2" s="2" t="s">
        <v>3</v>
      </c>
      <c r="E2" s="3" t="s">
        <v>5</v>
      </c>
      <c r="F2" s="23" t="s">
        <v>49</v>
      </c>
      <c r="G2" s="2" t="s">
        <v>4</v>
      </c>
      <c r="H2" s="4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</row>
    <row r="3" spans="1:13">
      <c r="A3" s="6"/>
      <c r="B3" s="7"/>
      <c r="C3" s="7"/>
      <c r="D3" s="7"/>
      <c r="E3" s="8"/>
      <c r="F3" s="8"/>
      <c r="G3" s="7"/>
      <c r="H3" s="9"/>
      <c r="I3" s="8"/>
      <c r="J3" s="8"/>
      <c r="K3" s="8"/>
      <c r="L3" s="8"/>
      <c r="M3" s="8"/>
    </row>
    <row r="4" spans="1:13">
      <c r="A4" s="10" t="s">
        <v>13</v>
      </c>
      <c r="B4" s="11">
        <v>18</v>
      </c>
      <c r="C4" s="11">
        <f>((B4*(B4+1))/2)+B4</f>
        <v>189</v>
      </c>
      <c r="D4" s="11">
        <v>75</v>
      </c>
      <c r="E4" s="12">
        <v>292.51400000000001</v>
      </c>
      <c r="F4" s="13">
        <v>1</v>
      </c>
      <c r="G4" s="11">
        <v>114</v>
      </c>
      <c r="H4" s="13" t="s">
        <v>15</v>
      </c>
      <c r="I4" s="12">
        <v>0.91200000000000003</v>
      </c>
      <c r="J4" s="12">
        <v>0.10199999999999999</v>
      </c>
      <c r="K4" s="12">
        <v>8.7999999999999995E-2</v>
      </c>
      <c r="L4" s="12">
        <v>0.11600000000000001</v>
      </c>
      <c r="M4" s="12" t="s">
        <v>15</v>
      </c>
    </row>
    <row r="5" spans="1:13">
      <c r="A5" s="10" t="s">
        <v>43</v>
      </c>
      <c r="B5" s="11">
        <v>18</v>
      </c>
      <c r="C5" s="11">
        <f t="shared" ref="C5:C16" si="0">2*(((B5*(B5+1))/2)+B5)</f>
        <v>378</v>
      </c>
      <c r="D5" s="11">
        <v>65</v>
      </c>
      <c r="E5" s="12">
        <v>316.71199999999999</v>
      </c>
      <c r="F5" s="13">
        <v>1</v>
      </c>
      <c r="G5" s="11">
        <v>124</v>
      </c>
      <c r="H5" s="13" t="s">
        <v>15</v>
      </c>
      <c r="I5" s="12">
        <v>0.90500000000000003</v>
      </c>
      <c r="J5" s="12">
        <v>0.10100000000000001</v>
      </c>
      <c r="K5" s="12">
        <v>8.7999999999999995E-2</v>
      </c>
      <c r="L5" s="12">
        <v>0.115</v>
      </c>
      <c r="M5" s="12" t="s">
        <v>15</v>
      </c>
    </row>
    <row r="6" spans="1:13">
      <c r="A6" s="10" t="s">
        <v>44</v>
      </c>
      <c r="D6" s="11">
        <v>66</v>
      </c>
      <c r="E6" s="12">
        <v>303.24700000000001</v>
      </c>
      <c r="F6" s="13">
        <v>1</v>
      </c>
      <c r="G6" s="11">
        <v>123</v>
      </c>
      <c r="H6" s="13" t="s">
        <v>15</v>
      </c>
      <c r="I6" s="12">
        <v>0.91200000000000003</v>
      </c>
      <c r="J6" s="12">
        <v>9.9000000000000005E-2</v>
      </c>
      <c r="K6" s="12">
        <v>8.5000000000000006E-2</v>
      </c>
      <c r="L6" s="12">
        <v>0.113</v>
      </c>
      <c r="M6" s="12" t="s">
        <v>15</v>
      </c>
    </row>
    <row r="7" spans="1:13">
      <c r="A7" s="10" t="s">
        <v>45</v>
      </c>
      <c r="B7" s="11">
        <v>18</v>
      </c>
      <c r="C7" s="11">
        <f t="shared" si="0"/>
        <v>378</v>
      </c>
      <c r="D7" s="11">
        <v>57</v>
      </c>
      <c r="E7" s="12">
        <v>355.59399999999999</v>
      </c>
      <c r="F7" s="13">
        <v>1</v>
      </c>
      <c r="G7" s="11">
        <v>132</v>
      </c>
      <c r="H7" s="13" t="s">
        <v>15</v>
      </c>
      <c r="I7" s="12">
        <v>0.89</v>
      </c>
      <c r="J7" s="12">
        <v>0.106</v>
      </c>
      <c r="K7" s="12">
        <v>9.2999999999999999E-2</v>
      </c>
      <c r="L7" s="12">
        <v>0.11899999999999999</v>
      </c>
      <c r="M7" s="12" t="s">
        <v>15</v>
      </c>
    </row>
    <row r="8" spans="1:13">
      <c r="A8" s="10" t="s">
        <v>16</v>
      </c>
      <c r="B8" s="11">
        <v>18</v>
      </c>
      <c r="C8" s="11">
        <f t="shared" si="0"/>
        <v>378</v>
      </c>
      <c r="D8" s="11">
        <v>58</v>
      </c>
      <c r="E8" s="12">
        <v>331.911</v>
      </c>
      <c r="F8" s="13">
        <v>1</v>
      </c>
      <c r="G8" s="11">
        <v>131</v>
      </c>
      <c r="H8" s="13" t="s">
        <v>15</v>
      </c>
      <c r="I8" s="12">
        <v>0.90100000000000002</v>
      </c>
      <c r="J8" s="12">
        <v>0.10100000000000001</v>
      </c>
      <c r="K8" s="12">
        <v>8.6999999999999994E-2</v>
      </c>
      <c r="L8" s="12">
        <v>0.114</v>
      </c>
      <c r="M8" s="12" t="s">
        <v>15</v>
      </c>
    </row>
    <row r="9" spans="1:13">
      <c r="A9" s="10" t="s">
        <v>35</v>
      </c>
      <c r="D9" s="11">
        <v>59</v>
      </c>
      <c r="E9" s="12">
        <v>316.33699999999999</v>
      </c>
      <c r="F9" s="13">
        <v>1</v>
      </c>
      <c r="G9" s="11">
        <v>130</v>
      </c>
      <c r="H9" s="13" t="s">
        <v>15</v>
      </c>
      <c r="I9" s="12">
        <v>0.90900000000000003</v>
      </c>
      <c r="J9" s="12">
        <v>9.7000000000000003E-2</v>
      </c>
      <c r="K9" s="12">
        <v>8.4000000000000005E-2</v>
      </c>
      <c r="L9" s="12">
        <v>0.111</v>
      </c>
      <c r="M9" s="12" t="s">
        <v>15</v>
      </c>
    </row>
    <row r="10" spans="1:13">
      <c r="A10" s="10" t="s">
        <v>36</v>
      </c>
      <c r="D10" s="11">
        <v>60</v>
      </c>
      <c r="E10" s="12">
        <v>307.23899999999998</v>
      </c>
      <c r="F10" s="13">
        <v>1</v>
      </c>
      <c r="G10" s="11">
        <v>129</v>
      </c>
      <c r="H10" s="13" t="s">
        <v>15</v>
      </c>
      <c r="I10" s="12">
        <v>0.91300000000000003</v>
      </c>
      <c r="J10" s="12">
        <v>9.6000000000000002E-2</v>
      </c>
      <c r="K10" s="12">
        <v>8.2000000000000003E-2</v>
      </c>
      <c r="L10" s="12">
        <v>0.109</v>
      </c>
      <c r="M10" s="12" t="s">
        <v>15</v>
      </c>
    </row>
    <row r="11" spans="1:13">
      <c r="A11" s="10" t="s">
        <v>37</v>
      </c>
      <c r="B11" s="11">
        <v>18</v>
      </c>
      <c r="C11" s="11">
        <f t="shared" si="0"/>
        <v>378</v>
      </c>
      <c r="D11" s="11">
        <v>52</v>
      </c>
      <c r="E11" s="12">
        <v>341.09399999999999</v>
      </c>
      <c r="F11" s="13">
        <v>1</v>
      </c>
      <c r="G11" s="11">
        <v>137</v>
      </c>
      <c r="H11" s="13" t="s">
        <v>15</v>
      </c>
      <c r="I11" s="12">
        <v>0.9</v>
      </c>
      <c r="J11" s="12">
        <v>9.9000000000000005E-2</v>
      </c>
      <c r="K11" s="12">
        <v>8.5999999999999993E-2</v>
      </c>
      <c r="L11" s="12">
        <v>0.113</v>
      </c>
      <c r="M11" s="12" t="s">
        <v>15</v>
      </c>
    </row>
    <row r="12" spans="1:13">
      <c r="A12" s="10" t="s">
        <v>38</v>
      </c>
      <c r="B12" s="11">
        <v>18</v>
      </c>
      <c r="C12" s="11">
        <f t="shared" si="0"/>
        <v>378</v>
      </c>
      <c r="D12" s="11">
        <v>53</v>
      </c>
      <c r="E12" s="12">
        <v>326.42700000000002</v>
      </c>
      <c r="F12" s="13">
        <v>1</v>
      </c>
      <c r="G12" s="11">
        <v>136</v>
      </c>
      <c r="H12" s="13" t="s">
        <v>15</v>
      </c>
      <c r="I12" s="12">
        <v>0.90700000000000003</v>
      </c>
      <c r="J12" s="12">
        <v>9.6000000000000002E-2</v>
      </c>
      <c r="K12" s="12">
        <v>8.3000000000000004E-2</v>
      </c>
      <c r="L12" s="12">
        <v>0.11</v>
      </c>
      <c r="M12" s="12" t="s">
        <v>15</v>
      </c>
    </row>
    <row r="13" spans="1:13">
      <c r="A13" s="10" t="s">
        <v>39</v>
      </c>
      <c r="B13" s="11">
        <v>18</v>
      </c>
      <c r="C13" s="11">
        <f>2*(((B13*(B13+1))/2)+B13)</f>
        <v>378</v>
      </c>
      <c r="D13" s="11">
        <v>53</v>
      </c>
      <c r="E13" s="12">
        <v>311.82600000000002</v>
      </c>
      <c r="F13" s="13">
        <v>1</v>
      </c>
      <c r="G13" s="11">
        <v>135</v>
      </c>
      <c r="H13" s="13" t="s">
        <v>15</v>
      </c>
      <c r="I13" s="12">
        <v>0.91300000000000003</v>
      </c>
      <c r="J13" s="12">
        <v>9.2999999999999999E-2</v>
      </c>
      <c r="K13" s="12">
        <v>0.08</v>
      </c>
      <c r="L13" s="12">
        <v>0.107</v>
      </c>
      <c r="M13" s="12" t="s">
        <v>15</v>
      </c>
    </row>
    <row r="14" spans="1:13">
      <c r="A14" s="10" t="s">
        <v>40</v>
      </c>
      <c r="B14" s="11">
        <v>18</v>
      </c>
      <c r="C14" s="11">
        <f t="shared" si="0"/>
        <v>378</v>
      </c>
      <c r="D14" s="11">
        <v>52</v>
      </c>
      <c r="E14" s="12">
        <v>314.38499999999999</v>
      </c>
      <c r="F14" s="13">
        <v>1</v>
      </c>
      <c r="G14" s="11">
        <v>137</v>
      </c>
      <c r="H14" s="13" t="s">
        <v>15</v>
      </c>
      <c r="I14" s="12">
        <v>0.91300000000000003</v>
      </c>
      <c r="J14" s="12">
        <v>9.2999999999999999E-2</v>
      </c>
      <c r="K14" s="12">
        <v>7.9000000000000001E-2</v>
      </c>
      <c r="L14" s="12">
        <v>0.106</v>
      </c>
      <c r="M14" s="12" t="s">
        <v>15</v>
      </c>
    </row>
    <row r="15" spans="1:13">
      <c r="A15" s="10" t="s">
        <v>42</v>
      </c>
      <c r="D15" s="11">
        <v>50</v>
      </c>
      <c r="E15" s="12">
        <v>319.21699999999998</v>
      </c>
      <c r="F15" s="13">
        <v>1</v>
      </c>
      <c r="G15" s="11">
        <v>139</v>
      </c>
      <c r="H15" s="13" t="s">
        <v>15</v>
      </c>
      <c r="I15" s="12">
        <v>0.91200000000000003</v>
      </c>
      <c r="J15" s="12">
        <v>9.2999999999999999E-2</v>
      </c>
      <c r="K15" s="12">
        <v>7.9000000000000001E-2</v>
      </c>
      <c r="L15" s="12">
        <v>0.106</v>
      </c>
      <c r="M15" s="12" t="s">
        <v>15</v>
      </c>
    </row>
    <row r="16" spans="1:13">
      <c r="A16" s="10" t="s">
        <v>48</v>
      </c>
      <c r="B16" s="11">
        <v>18</v>
      </c>
      <c r="C16" s="11">
        <f t="shared" si="0"/>
        <v>378</v>
      </c>
      <c r="D16" s="11">
        <v>49</v>
      </c>
      <c r="E16" s="12">
        <v>328.85300000000001</v>
      </c>
      <c r="F16" s="13">
        <v>1</v>
      </c>
      <c r="G16" s="11">
        <v>140</v>
      </c>
      <c r="H16" s="13" t="s">
        <v>15</v>
      </c>
      <c r="I16" s="12">
        <v>0.90700000000000003</v>
      </c>
      <c r="J16" s="12">
        <v>9.5000000000000001E-2</v>
      </c>
      <c r="K16" s="12">
        <v>8.1000000000000003E-2</v>
      </c>
      <c r="L16" s="12">
        <v>0.108</v>
      </c>
      <c r="M16" s="12" t="s">
        <v>15</v>
      </c>
    </row>
  </sheetData>
  <mergeCells count="1">
    <mergeCell ref="A1:M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3"/>
  <sheetViews>
    <sheetView tabSelected="1" workbookViewId="0">
      <selection activeCell="A45" sqref="A45"/>
    </sheetView>
  </sheetViews>
  <sheetFormatPr defaultRowHeight="14.3"/>
  <cols>
    <col min="1" max="1" width="66.875" bestFit="1" customWidth="1"/>
    <col min="2" max="2" width="10.125" bestFit="1" customWidth="1"/>
    <col min="3" max="3" width="6.375" bestFit="1" customWidth="1"/>
    <col min="4" max="4" width="9.875" customWidth="1"/>
    <col min="5" max="5" width="7.25" customWidth="1"/>
    <col min="6" max="6" width="11.875" style="14" bestFit="1" customWidth="1"/>
  </cols>
  <sheetData>
    <row r="1" spans="1:6" ht="30.6" customHeight="1">
      <c r="A1" s="25" t="s">
        <v>33</v>
      </c>
      <c r="B1" s="25"/>
      <c r="C1" s="25"/>
      <c r="D1" s="25"/>
      <c r="E1" s="25"/>
      <c r="F1" s="25"/>
    </row>
    <row r="2" spans="1:6" s="5" customFormat="1" ht="26" customHeight="1">
      <c r="A2" s="27" t="s">
        <v>1</v>
      </c>
      <c r="B2" s="27"/>
      <c r="C2" s="27"/>
      <c r="D2" s="26" t="s">
        <v>2</v>
      </c>
      <c r="E2" s="26"/>
      <c r="F2" s="26"/>
    </row>
    <row r="4" spans="1:6" ht="31.95" customHeight="1">
      <c r="A4" s="21" t="s">
        <v>0</v>
      </c>
      <c r="B4" s="21" t="s">
        <v>32</v>
      </c>
      <c r="C4" s="21" t="s">
        <v>31</v>
      </c>
      <c r="D4" s="21" t="s">
        <v>30</v>
      </c>
      <c r="E4" s="21" t="s">
        <v>29</v>
      </c>
      <c r="F4" s="22" t="s">
        <v>28</v>
      </c>
    </row>
    <row r="5" spans="1:6">
      <c r="A5" s="17" t="s">
        <v>27</v>
      </c>
      <c r="B5" s="19"/>
      <c r="C5" s="19"/>
      <c r="D5" s="19"/>
      <c r="E5" s="19"/>
      <c r="F5" s="20"/>
    </row>
    <row r="6" spans="1:6">
      <c r="A6" t="s">
        <v>13</v>
      </c>
      <c r="B6" s="15">
        <v>292.51400000000001</v>
      </c>
      <c r="C6">
        <v>114</v>
      </c>
    </row>
    <row r="7" spans="1:6">
      <c r="B7" s="15"/>
    </row>
    <row r="8" spans="1:6">
      <c r="A8" t="s">
        <v>26</v>
      </c>
      <c r="B8" s="15">
        <v>316.71199999999999</v>
      </c>
      <c r="C8">
        <v>124</v>
      </c>
    </row>
    <row r="9" spans="1:6">
      <c r="A9" s="16" t="s">
        <v>50</v>
      </c>
      <c r="B9" s="15"/>
      <c r="D9" s="15">
        <f>ABS(B6-B8)</f>
        <v>24.197999999999979</v>
      </c>
      <c r="E9">
        <f>ABS(C6-C8)</f>
        <v>10</v>
      </c>
      <c r="F9" s="14">
        <f>CHIDIST(D9,E9)</f>
        <v>7.0918297952698578E-3</v>
      </c>
    </row>
    <row r="10" spans="1:6">
      <c r="A10" s="18" t="s">
        <v>25</v>
      </c>
      <c r="B10" s="15">
        <v>303.24700000000001</v>
      </c>
      <c r="C10">
        <v>123</v>
      </c>
      <c r="D10" s="15"/>
    </row>
    <row r="11" spans="1:6">
      <c r="A11" s="16" t="s">
        <v>51</v>
      </c>
      <c r="B11" s="15"/>
      <c r="D11" s="15">
        <f>ABS(B8-B10)</f>
        <v>13.464999999999975</v>
      </c>
      <c r="E11">
        <f>ABS(C8-C10)</f>
        <v>1</v>
      </c>
      <c r="F11" s="14">
        <f>CHIDIST(D11,E11)</f>
        <v>2.4305516497033605E-4</v>
      </c>
    </row>
    <row r="12" spans="1:6">
      <c r="A12" s="16" t="s">
        <v>50</v>
      </c>
      <c r="B12" s="15"/>
      <c r="D12" s="15">
        <f>ABS(B6-B10)</f>
        <v>10.733000000000004</v>
      </c>
      <c r="E12">
        <f>ABS(C6-C10)</f>
        <v>9</v>
      </c>
      <c r="F12" s="14">
        <f>CHIDIST(D12,E12)</f>
        <v>0.29445534790210104</v>
      </c>
    </row>
    <row r="13" spans="1:6">
      <c r="B13" s="15"/>
      <c r="D13" s="15"/>
    </row>
    <row r="14" spans="1:6">
      <c r="A14" t="s">
        <v>24</v>
      </c>
      <c r="B14" s="15">
        <v>355.59399999999999</v>
      </c>
      <c r="C14">
        <v>132</v>
      </c>
      <c r="D14" s="15"/>
    </row>
    <row r="15" spans="1:6">
      <c r="A15" s="16" t="s">
        <v>52</v>
      </c>
      <c r="B15" s="15"/>
      <c r="D15" s="15">
        <f>ABS(B10-B14)</f>
        <v>52.34699999999998</v>
      </c>
      <c r="E15">
        <f>ABS(C10-C14)</f>
        <v>9</v>
      </c>
      <c r="F15" s="14">
        <f>CHIDIST(D15,E15)</f>
        <v>3.8861565346353993E-8</v>
      </c>
    </row>
    <row r="16" spans="1:6">
      <c r="A16" t="s">
        <v>23</v>
      </c>
      <c r="B16" s="15">
        <v>331.911</v>
      </c>
      <c r="C16">
        <v>131</v>
      </c>
    </row>
    <row r="17" spans="1:6">
      <c r="A17" s="16" t="s">
        <v>53</v>
      </c>
      <c r="D17" s="15">
        <f>ABS(B14-B16)</f>
        <v>23.682999999999993</v>
      </c>
      <c r="E17">
        <f>ABS(C14-C16)</f>
        <v>1</v>
      </c>
      <c r="F17" s="14">
        <f>CHIDIST(D17,E17)</f>
        <v>1.1358143345752824E-6</v>
      </c>
    </row>
    <row r="18" spans="1:6">
      <c r="A18" s="16" t="s">
        <v>52</v>
      </c>
      <c r="D18" s="15">
        <f>ABS(B10-B16)</f>
        <v>28.663999999999987</v>
      </c>
      <c r="E18">
        <f>ABS(C10-C16)</f>
        <v>8</v>
      </c>
      <c r="F18" s="14">
        <f>CHIDIST(D18,E18)</f>
        <v>3.6314663526954607E-4</v>
      </c>
    </row>
    <row r="19" spans="1:6">
      <c r="A19" t="s">
        <v>22</v>
      </c>
      <c r="B19" s="15">
        <v>316.33699999999999</v>
      </c>
      <c r="C19">
        <v>130</v>
      </c>
    </row>
    <row r="20" spans="1:6">
      <c r="A20" s="16" t="s">
        <v>54</v>
      </c>
      <c r="D20" s="15">
        <f>ABS(B16-B19)</f>
        <v>15.574000000000012</v>
      </c>
      <c r="E20">
        <f>ABS(C16-C19)</f>
        <v>1</v>
      </c>
      <c r="F20" s="14">
        <f>CHIDIST(D20,E20)</f>
        <v>7.9338096566045191E-5</v>
      </c>
    </row>
    <row r="21" spans="1:6">
      <c r="A21" s="16" t="s">
        <v>52</v>
      </c>
      <c r="D21" s="15">
        <f>ABS(B10-B19)</f>
        <v>13.089999999999975</v>
      </c>
      <c r="E21">
        <f>ABS(C10-C19)</f>
        <v>7</v>
      </c>
      <c r="F21" s="14">
        <f>CHIDIST(D21,E21)</f>
        <v>6.9945683982058054E-2</v>
      </c>
    </row>
    <row r="22" spans="1:6">
      <c r="A22" t="s">
        <v>21</v>
      </c>
      <c r="B22" s="15">
        <v>307.23899999999998</v>
      </c>
      <c r="C22">
        <v>129</v>
      </c>
    </row>
    <row r="23" spans="1:6">
      <c r="A23" s="16" t="s">
        <v>55</v>
      </c>
      <c r="D23" s="15">
        <f>ABS(B19-B22)</f>
        <v>9.0980000000000132</v>
      </c>
      <c r="E23">
        <f>ABS(C19-C22)</f>
        <v>1</v>
      </c>
      <c r="F23" s="14">
        <f>CHIDIST(D23,E23)</f>
        <v>2.5588915392551351E-3</v>
      </c>
    </row>
    <row r="24" spans="1:6">
      <c r="A24" s="16" t="s">
        <v>52</v>
      </c>
      <c r="D24" s="15">
        <f>ABS(B10-B22)</f>
        <v>3.9919999999999618</v>
      </c>
      <c r="E24">
        <f>ABS(C10-C22)</f>
        <v>6</v>
      </c>
      <c r="F24" s="14">
        <f>CHIDIST(D24,E24)</f>
        <v>0.67775910073593904</v>
      </c>
    </row>
    <row r="26" spans="1:6">
      <c r="A26" t="s">
        <v>20</v>
      </c>
      <c r="B26">
        <v>341.09399999999999</v>
      </c>
      <c r="C26">
        <v>137</v>
      </c>
    </row>
    <row r="27" spans="1:6">
      <c r="A27" s="16" t="s">
        <v>56</v>
      </c>
      <c r="D27" s="15">
        <f>ABS(B22-B26)</f>
        <v>33.855000000000018</v>
      </c>
      <c r="E27">
        <f>ABS(C22-C26)</f>
        <v>8</v>
      </c>
      <c r="F27" s="14">
        <f>CHIDIST(D27,E27)</f>
        <v>4.3159108236239664E-5</v>
      </c>
    </row>
    <row r="28" spans="1:6">
      <c r="A28" t="s">
        <v>19</v>
      </c>
      <c r="B28">
        <v>326.42700000000002</v>
      </c>
      <c r="C28">
        <v>136</v>
      </c>
    </row>
    <row r="29" spans="1:6">
      <c r="A29" s="16" t="s">
        <v>57</v>
      </c>
      <c r="D29" s="15">
        <f>ABS(B26-B28)</f>
        <v>14.666999999999973</v>
      </c>
      <c r="E29">
        <f>ABS(C26-C28)</f>
        <v>1</v>
      </c>
      <c r="F29" s="14">
        <f>CHIDIST(D29,E29)</f>
        <v>1.2827249494427152E-4</v>
      </c>
    </row>
    <row r="30" spans="1:6">
      <c r="A30" s="16" t="s">
        <v>56</v>
      </c>
      <c r="D30" s="15">
        <f>ABS(B22-B28)</f>
        <v>19.188000000000045</v>
      </c>
      <c r="E30">
        <f>ABS(C22-C28)</f>
        <v>7</v>
      </c>
      <c r="F30" s="14">
        <f>CHIDIST(D30,E30)</f>
        <v>7.6183671774257625E-3</v>
      </c>
    </row>
    <row r="31" spans="1:6">
      <c r="A31" t="s">
        <v>18</v>
      </c>
      <c r="B31">
        <v>311.85199999999998</v>
      </c>
      <c r="C31">
        <v>135</v>
      </c>
    </row>
    <row r="32" spans="1:6">
      <c r="A32" s="16" t="s">
        <v>58</v>
      </c>
      <c r="D32" s="15">
        <f>ABS(B28-B31)</f>
        <v>14.575000000000045</v>
      </c>
      <c r="E32">
        <f>ABS(C28-C31)</f>
        <v>1</v>
      </c>
      <c r="F32" s="14">
        <f>CHIDIST(D32,E32)</f>
        <v>1.3468966617152895E-4</v>
      </c>
    </row>
    <row r="33" spans="1:6">
      <c r="A33" s="16" t="s">
        <v>56</v>
      </c>
      <c r="D33" s="15">
        <f>ABS(B22-B31)</f>
        <v>4.6129999999999995</v>
      </c>
      <c r="E33">
        <f>ABS(C22-C31)</f>
        <v>6</v>
      </c>
      <c r="F33" s="14">
        <f>CHIDIST(D33,E33)</f>
        <v>0.5943158643139661</v>
      </c>
    </row>
    <row r="34" spans="1:6">
      <c r="A34" s="16"/>
      <c r="D34" s="15"/>
    </row>
    <row r="35" spans="1:6">
      <c r="A35" s="17" t="s">
        <v>17</v>
      </c>
      <c r="D35" s="15"/>
    </row>
    <row r="36" spans="1:6">
      <c r="A36" t="s">
        <v>41</v>
      </c>
      <c r="B36">
        <v>314.38499999999999</v>
      </c>
      <c r="C36">
        <v>137</v>
      </c>
    </row>
    <row r="37" spans="1:6">
      <c r="A37" s="16" t="s">
        <v>59</v>
      </c>
      <c r="D37" s="15">
        <f>ABS(B31-B36)</f>
        <v>2.5330000000000155</v>
      </c>
      <c r="E37">
        <f>ABS(C31-C36)</f>
        <v>2</v>
      </c>
      <c r="F37" s="14">
        <f>CHIDIST(D37,E37)</f>
        <v>0.28181625456857462</v>
      </c>
    </row>
    <row r="39" spans="1:6">
      <c r="A39" t="s">
        <v>47</v>
      </c>
      <c r="B39">
        <v>319.21699999999998</v>
      </c>
      <c r="C39">
        <v>139</v>
      </c>
    </row>
    <row r="40" spans="1:6">
      <c r="A40" s="16" t="s">
        <v>60</v>
      </c>
      <c r="D40" s="15">
        <f>ABS(B36-B39)</f>
        <v>4.8319999999999936</v>
      </c>
      <c r="E40">
        <f>ABS(C36-C39)</f>
        <v>2</v>
      </c>
      <c r="F40" s="14">
        <f>CHIDIST(D40,E40)</f>
        <v>8.9278016255334672E-2</v>
      </c>
    </row>
    <row r="42" spans="1:6">
      <c r="A42" t="s">
        <v>46</v>
      </c>
      <c r="B42">
        <v>328.85300000000001</v>
      </c>
      <c r="C42">
        <v>140</v>
      </c>
    </row>
    <row r="43" spans="1:6">
      <c r="A43" s="16" t="s">
        <v>61</v>
      </c>
      <c r="D43" s="15">
        <f>ABS(B39-B42)</f>
        <v>9.6360000000000241</v>
      </c>
      <c r="E43">
        <f>ABS(C39-C42)</f>
        <v>1</v>
      </c>
      <c r="F43" s="14">
        <f>CHIDIST(D43,E43)</f>
        <v>1.9080030985730992E-3</v>
      </c>
    </row>
  </sheetData>
  <mergeCells count="3">
    <mergeCell ref="A1:F1"/>
    <mergeCell ref="D2:F2"/>
    <mergeCell ref="A2:C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Longitudinal ML Model Fit</vt:lpstr>
      <vt:lpstr>Longitudinal ML Comparisons</vt:lpstr>
    </vt:vector>
  </TitlesOfParts>
  <Company>UNL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2008-09-24T02:55:16Z</dcterms:created>
  <dcterms:modified xsi:type="dcterms:W3CDTF">2014-03-26T15:59:33Z</dcterms:modified>
</cp:coreProperties>
</file>