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" yWindow="6670" windowWidth="23760" windowHeight="6521" tabRatio="829"/>
  </bookViews>
  <sheets>
    <sheet name="predicted probabiltiies" sheetId="2" r:id="rId1"/>
    <sheet name="CRCs" sheetId="6" r:id="rId2"/>
  </sheets>
  <calcPr calcId="125725"/>
</workbook>
</file>

<file path=xl/calcChain.xml><?xml version="1.0" encoding="utf-8"?>
<calcChain xmlns="http://schemas.openxmlformats.org/spreadsheetml/2006/main">
  <c r="F5" i="2"/>
  <c r="E5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H5"/>
  <c r="D6"/>
  <c r="F6"/>
  <c r="E6"/>
  <c r="D8"/>
  <c r="F8"/>
  <c r="E8"/>
  <c r="D10"/>
  <c r="F10"/>
  <c r="E10"/>
  <c r="K10" s="1"/>
  <c r="D12"/>
  <c r="F12"/>
  <c r="E12"/>
  <c r="D14"/>
  <c r="F14"/>
  <c r="E14"/>
  <c r="K14" s="1"/>
  <c r="D16"/>
  <c r="F16"/>
  <c r="E16"/>
  <c r="D18"/>
  <c r="F18"/>
  <c r="E18"/>
  <c r="K18" s="1"/>
  <c r="D20"/>
  <c r="F20"/>
  <c r="E20"/>
  <c r="D22"/>
  <c r="F22"/>
  <c r="E22"/>
  <c r="D24"/>
  <c r="F24"/>
  <c r="E24"/>
  <c r="D26"/>
  <c r="F26"/>
  <c r="E26"/>
  <c r="K26" s="1"/>
  <c r="D28"/>
  <c r="F28"/>
  <c r="E28"/>
  <c r="D30"/>
  <c r="F30"/>
  <c r="E30"/>
  <c r="D32"/>
  <c r="F32"/>
  <c r="E32"/>
  <c r="D34"/>
  <c r="F34"/>
  <c r="E34"/>
  <c r="D36"/>
  <c r="F36"/>
  <c r="E36"/>
  <c r="D38"/>
  <c r="F38"/>
  <c r="E38"/>
  <c r="D40"/>
  <c r="F40"/>
  <c r="E40"/>
  <c r="D42"/>
  <c r="F42"/>
  <c r="E42"/>
  <c r="K42"/>
  <c r="D44"/>
  <c r="F44"/>
  <c r="L44" s="1"/>
  <c r="E44"/>
  <c r="D46"/>
  <c r="F46"/>
  <c r="E46"/>
  <c r="D48"/>
  <c r="F48"/>
  <c r="E48"/>
  <c r="D50"/>
  <c r="F50"/>
  <c r="E50"/>
  <c r="D52"/>
  <c r="F52"/>
  <c r="E52"/>
  <c r="D54"/>
  <c r="F54"/>
  <c r="E54"/>
  <c r="D56"/>
  <c r="F56"/>
  <c r="E56"/>
  <c r="D58"/>
  <c r="F58"/>
  <c r="E58"/>
  <c r="D60"/>
  <c r="F60"/>
  <c r="E60"/>
  <c r="D62"/>
  <c r="F62"/>
  <c r="E62"/>
  <c r="D64"/>
  <c r="F64"/>
  <c r="E64"/>
  <c r="D66"/>
  <c r="F66"/>
  <c r="E66"/>
  <c r="D68"/>
  <c r="F68"/>
  <c r="E68"/>
  <c r="D70"/>
  <c r="F70"/>
  <c r="E70"/>
  <c r="D72"/>
  <c r="F72"/>
  <c r="E72"/>
  <c r="D74"/>
  <c r="F74"/>
  <c r="E74"/>
  <c r="K74"/>
  <c r="D76"/>
  <c r="F76"/>
  <c r="L76" s="1"/>
  <c r="E76"/>
  <c r="D78"/>
  <c r="F78"/>
  <c r="E78"/>
  <c r="K78" s="1"/>
  <c r="D80"/>
  <c r="F80"/>
  <c r="E80"/>
  <c r="D82"/>
  <c r="F82"/>
  <c r="E82"/>
  <c r="K82" s="1"/>
  <c r="D84"/>
  <c r="F84"/>
  <c r="E84"/>
  <c r="D86"/>
  <c r="F86"/>
  <c r="E86"/>
  <c r="D88"/>
  <c r="F88"/>
  <c r="E88"/>
  <c r="D90"/>
  <c r="F90"/>
  <c r="E90"/>
  <c r="K90" s="1"/>
  <c r="D92"/>
  <c r="F92"/>
  <c r="E92"/>
  <c r="D94"/>
  <c r="F94"/>
  <c r="E94"/>
  <c r="D96"/>
  <c r="F96"/>
  <c r="E96"/>
  <c r="D98"/>
  <c r="F98"/>
  <c r="E98"/>
  <c r="K98" s="1"/>
  <c r="D100"/>
  <c r="F100"/>
  <c r="E100"/>
  <c r="D102"/>
  <c r="F102"/>
  <c r="E102"/>
  <c r="D104"/>
  <c r="F104"/>
  <c r="E104"/>
  <c r="D106"/>
  <c r="F106"/>
  <c r="E106"/>
  <c r="K106" s="1"/>
  <c r="D108"/>
  <c r="F108"/>
  <c r="L108" s="1"/>
  <c r="E108"/>
  <c r="D110"/>
  <c r="F110"/>
  <c r="E110"/>
  <c r="K110" s="1"/>
  <c r="D112"/>
  <c r="F112"/>
  <c r="E112"/>
  <c r="D114"/>
  <c r="F114"/>
  <c r="E114"/>
  <c r="K114" s="1"/>
  <c r="D116"/>
  <c r="F116"/>
  <c r="E116"/>
  <c r="D118"/>
  <c r="F118"/>
  <c r="E118"/>
  <c r="D120"/>
  <c r="F120"/>
  <c r="E120"/>
  <c r="D122"/>
  <c r="F122"/>
  <c r="E122"/>
  <c r="K122" s="1"/>
  <c r="D124"/>
  <c r="F124"/>
  <c r="E124"/>
  <c r="D126"/>
  <c r="F126"/>
  <c r="E126"/>
  <c r="D128"/>
  <c r="F128"/>
  <c r="E128"/>
  <c r="D130"/>
  <c r="F130"/>
  <c r="E130"/>
  <c r="D132"/>
  <c r="F132"/>
  <c r="E132"/>
  <c r="D134"/>
  <c r="F134"/>
  <c r="E134"/>
  <c r="D136"/>
  <c r="F136"/>
  <c r="E136"/>
  <c r="D138"/>
  <c r="F138"/>
  <c r="E138"/>
  <c r="K138"/>
  <c r="D140"/>
  <c r="F140"/>
  <c r="L140" s="1"/>
  <c r="E140"/>
  <c r="D142"/>
  <c r="F142"/>
  <c r="E142"/>
  <c r="D144"/>
  <c r="F144"/>
  <c r="E144"/>
  <c r="D146"/>
  <c r="F146"/>
  <c r="E146"/>
  <c r="D148"/>
  <c r="F148"/>
  <c r="E148"/>
  <c r="D150"/>
  <c r="F150"/>
  <c r="E150"/>
  <c r="D152"/>
  <c r="F152"/>
  <c r="E152"/>
  <c r="D154"/>
  <c r="F154"/>
  <c r="E154"/>
  <c r="D156"/>
  <c r="F156"/>
  <c r="E156"/>
  <c r="D158"/>
  <c r="F158"/>
  <c r="E158"/>
  <c r="D160"/>
  <c r="F160"/>
  <c r="E160"/>
  <c r="D162"/>
  <c r="F162"/>
  <c r="E162"/>
  <c r="D164"/>
  <c r="F164"/>
  <c r="E164"/>
  <c r="D166"/>
  <c r="F166"/>
  <c r="E166"/>
  <c r="D168"/>
  <c r="F168"/>
  <c r="E168"/>
  <c r="D170"/>
  <c r="F170"/>
  <c r="E170"/>
  <c r="D172"/>
  <c r="F172"/>
  <c r="L172" s="1"/>
  <c r="E172"/>
  <c r="D174"/>
  <c r="F174"/>
  <c r="E174"/>
  <c r="D176"/>
  <c r="F176"/>
  <c r="E176"/>
  <c r="D178"/>
  <c r="F178"/>
  <c r="E178"/>
  <c r="D180"/>
  <c r="F180"/>
  <c r="E180"/>
  <c r="D182"/>
  <c r="F182"/>
  <c r="E182"/>
  <c r="D184"/>
  <c r="F184"/>
  <c r="E184"/>
  <c r="D186"/>
  <c r="F186"/>
  <c r="E186"/>
  <c r="D188"/>
  <c r="F188"/>
  <c r="E188"/>
  <c r="D190"/>
  <c r="F190"/>
  <c r="E190"/>
  <c r="D192"/>
  <c r="F192"/>
  <c r="E192"/>
  <c r="D194"/>
  <c r="F194"/>
  <c r="E194"/>
  <c r="D196"/>
  <c r="F196"/>
  <c r="E196"/>
  <c r="D198"/>
  <c r="F198"/>
  <c r="E198"/>
  <c r="D200"/>
  <c r="F200"/>
  <c r="E200"/>
  <c r="D202"/>
  <c r="F202"/>
  <c r="E202"/>
  <c r="H202"/>
  <c r="H200"/>
  <c r="H198"/>
  <c r="H196"/>
  <c r="H194"/>
  <c r="H192"/>
  <c r="H190"/>
  <c r="H188"/>
  <c r="H186"/>
  <c r="H184"/>
  <c r="H182"/>
  <c r="H180"/>
  <c r="H178"/>
  <c r="H176"/>
  <c r="H174"/>
  <c r="H172"/>
  <c r="H170"/>
  <c r="H168"/>
  <c r="H166"/>
  <c r="H164"/>
  <c r="H162"/>
  <c r="H160"/>
  <c r="H158"/>
  <c r="H156"/>
  <c r="H154"/>
  <c r="H152"/>
  <c r="H150"/>
  <c r="H148"/>
  <c r="H144"/>
  <c r="H140"/>
  <c r="H136"/>
  <c r="H132"/>
  <c r="H128"/>
  <c r="H124"/>
  <c r="H120"/>
  <c r="H116"/>
  <c r="H112"/>
  <c r="H108"/>
  <c r="H104"/>
  <c r="H100"/>
  <c r="H96"/>
  <c r="H92"/>
  <c r="H88"/>
  <c r="H84"/>
  <c r="H80"/>
  <c r="H76"/>
  <c r="H72"/>
  <c r="H68"/>
  <c r="H64"/>
  <c r="H60"/>
  <c r="H56"/>
  <c r="H52"/>
  <c r="H48"/>
  <c r="H44"/>
  <c r="H40"/>
  <c r="H36"/>
  <c r="H32"/>
  <c r="H28"/>
  <c r="H24"/>
  <c r="H20"/>
  <c r="H16"/>
  <c r="H12"/>
  <c r="H8"/>
  <c r="D5"/>
  <c r="J5" s="1"/>
  <c r="E7"/>
  <c r="D7"/>
  <c r="F7"/>
  <c r="H7"/>
  <c r="E9"/>
  <c r="D9"/>
  <c r="F9"/>
  <c r="H9"/>
  <c r="E11"/>
  <c r="D11"/>
  <c r="F11"/>
  <c r="H11"/>
  <c r="E13"/>
  <c r="D13"/>
  <c r="F13"/>
  <c r="H13"/>
  <c r="E15"/>
  <c r="D15"/>
  <c r="F15"/>
  <c r="H15"/>
  <c r="E17"/>
  <c r="D17"/>
  <c r="F17"/>
  <c r="H17"/>
  <c r="E19"/>
  <c r="D19"/>
  <c r="F19"/>
  <c r="H19"/>
  <c r="E21"/>
  <c r="D21"/>
  <c r="F21"/>
  <c r="H21"/>
  <c r="E23"/>
  <c r="D23"/>
  <c r="F23"/>
  <c r="H23"/>
  <c r="E25"/>
  <c r="D25"/>
  <c r="F25"/>
  <c r="H25"/>
  <c r="E27"/>
  <c r="D27"/>
  <c r="F27"/>
  <c r="H27"/>
  <c r="E29"/>
  <c r="D29"/>
  <c r="F29"/>
  <c r="H29"/>
  <c r="E31"/>
  <c r="D31"/>
  <c r="F31"/>
  <c r="H31"/>
  <c r="E33"/>
  <c r="D33"/>
  <c r="F33"/>
  <c r="H33"/>
  <c r="E35"/>
  <c r="D35"/>
  <c r="F35"/>
  <c r="H35"/>
  <c r="E37"/>
  <c r="D37"/>
  <c r="F37"/>
  <c r="H37"/>
  <c r="E39"/>
  <c r="D39"/>
  <c r="F39"/>
  <c r="H39"/>
  <c r="E41"/>
  <c r="D41"/>
  <c r="F41"/>
  <c r="H41"/>
  <c r="E43"/>
  <c r="D43"/>
  <c r="F43"/>
  <c r="H43"/>
  <c r="E45"/>
  <c r="D45"/>
  <c r="F45"/>
  <c r="H45"/>
  <c r="E47"/>
  <c r="D47"/>
  <c r="F47"/>
  <c r="H47"/>
  <c r="E49"/>
  <c r="D49"/>
  <c r="F49"/>
  <c r="H49"/>
  <c r="E51"/>
  <c r="D51"/>
  <c r="F51"/>
  <c r="H51"/>
  <c r="E53"/>
  <c r="D53"/>
  <c r="F53"/>
  <c r="H53"/>
  <c r="E55"/>
  <c r="D55"/>
  <c r="F55"/>
  <c r="H55"/>
  <c r="E57"/>
  <c r="D57"/>
  <c r="F57"/>
  <c r="H57"/>
  <c r="E59"/>
  <c r="D59"/>
  <c r="F59"/>
  <c r="H59"/>
  <c r="E61"/>
  <c r="D61"/>
  <c r="F61"/>
  <c r="H61"/>
  <c r="E63"/>
  <c r="D63"/>
  <c r="F63"/>
  <c r="H63"/>
  <c r="E65"/>
  <c r="D65"/>
  <c r="F65"/>
  <c r="H65"/>
  <c r="E67"/>
  <c r="D67"/>
  <c r="F67"/>
  <c r="H67"/>
  <c r="E69"/>
  <c r="D69"/>
  <c r="F69"/>
  <c r="H69"/>
  <c r="E71"/>
  <c r="D71"/>
  <c r="F71"/>
  <c r="H71"/>
  <c r="E73"/>
  <c r="D73"/>
  <c r="F73"/>
  <c r="H73"/>
  <c r="E75"/>
  <c r="D75"/>
  <c r="F75"/>
  <c r="H75"/>
  <c r="E77"/>
  <c r="D77"/>
  <c r="F77"/>
  <c r="H77"/>
  <c r="E79"/>
  <c r="D79"/>
  <c r="F79"/>
  <c r="L79" s="1"/>
  <c r="H79"/>
  <c r="E81"/>
  <c r="D81"/>
  <c r="F81"/>
  <c r="H81"/>
  <c r="E83"/>
  <c r="D83"/>
  <c r="F83"/>
  <c r="L83" s="1"/>
  <c r="H83"/>
  <c r="E85"/>
  <c r="D85"/>
  <c r="F85"/>
  <c r="H85"/>
  <c r="E87"/>
  <c r="D87"/>
  <c r="F87"/>
  <c r="H87"/>
  <c r="E89"/>
  <c r="D89"/>
  <c r="F89"/>
  <c r="H89"/>
  <c r="E91"/>
  <c r="D91"/>
  <c r="F91"/>
  <c r="L91" s="1"/>
  <c r="H91"/>
  <c r="E93"/>
  <c r="D93"/>
  <c r="F93"/>
  <c r="L93" s="1"/>
  <c r="H93"/>
  <c r="E95"/>
  <c r="D95"/>
  <c r="F95"/>
  <c r="L95" s="1"/>
  <c r="H95"/>
  <c r="E97"/>
  <c r="D97"/>
  <c r="F97"/>
  <c r="H97"/>
  <c r="E99"/>
  <c r="D99"/>
  <c r="F99"/>
  <c r="L99" s="1"/>
  <c r="H99"/>
  <c r="E101"/>
  <c r="D101"/>
  <c r="F101"/>
  <c r="H101"/>
  <c r="E103"/>
  <c r="D103"/>
  <c r="F103"/>
  <c r="H103"/>
  <c r="E105"/>
  <c r="D105"/>
  <c r="F105"/>
  <c r="H105"/>
  <c r="E107"/>
  <c r="D107"/>
  <c r="F107"/>
  <c r="L107" s="1"/>
  <c r="H107"/>
  <c r="E109"/>
  <c r="D109"/>
  <c r="F109"/>
  <c r="L109" s="1"/>
  <c r="H109"/>
  <c r="E111"/>
  <c r="D111"/>
  <c r="F111"/>
  <c r="L111" s="1"/>
  <c r="H111"/>
  <c r="E113"/>
  <c r="D113"/>
  <c r="F113"/>
  <c r="H113"/>
  <c r="E115"/>
  <c r="D115"/>
  <c r="F115"/>
  <c r="H115"/>
  <c r="E117"/>
  <c r="D117"/>
  <c r="F117"/>
  <c r="L117" s="1"/>
  <c r="H117"/>
  <c r="E119"/>
  <c r="D119"/>
  <c r="F119"/>
  <c r="H119"/>
  <c r="E121"/>
  <c r="D121"/>
  <c r="F121"/>
  <c r="H121"/>
  <c r="E123"/>
  <c r="D123"/>
  <c r="F123"/>
  <c r="I123" s="1"/>
  <c r="H123"/>
  <c r="E125"/>
  <c r="D125"/>
  <c r="F125"/>
  <c r="L125" s="1"/>
  <c r="H125"/>
  <c r="E127"/>
  <c r="D127"/>
  <c r="F127"/>
  <c r="L127" s="1"/>
  <c r="H127"/>
  <c r="E129"/>
  <c r="D129"/>
  <c r="F129"/>
  <c r="L129" s="1"/>
  <c r="H129"/>
  <c r="E131"/>
  <c r="D131"/>
  <c r="F131"/>
  <c r="H131"/>
  <c r="E133"/>
  <c r="D133"/>
  <c r="F133"/>
  <c r="L133" s="1"/>
  <c r="H133"/>
  <c r="E135"/>
  <c r="D135"/>
  <c r="F135"/>
  <c r="H135"/>
  <c r="E137"/>
  <c r="D137"/>
  <c r="F137"/>
  <c r="H137"/>
  <c r="E139"/>
  <c r="D139"/>
  <c r="F139"/>
  <c r="H139"/>
  <c r="E141"/>
  <c r="D141"/>
  <c r="F141"/>
  <c r="L141"/>
  <c r="H141"/>
  <c r="E143"/>
  <c r="D143"/>
  <c r="F143"/>
  <c r="L143" s="1"/>
  <c r="H143"/>
  <c r="E145"/>
  <c r="D145"/>
  <c r="F145"/>
  <c r="L145" s="1"/>
  <c r="H145"/>
  <c r="E147"/>
  <c r="D147"/>
  <c r="F147"/>
  <c r="H147"/>
  <c r="E149"/>
  <c r="D149"/>
  <c r="F149"/>
  <c r="L149" s="1"/>
  <c r="E151"/>
  <c r="D151"/>
  <c r="F151"/>
  <c r="E153"/>
  <c r="D153"/>
  <c r="F153"/>
  <c r="E155"/>
  <c r="D155"/>
  <c r="F155"/>
  <c r="E157"/>
  <c r="D157"/>
  <c r="F157"/>
  <c r="J157" s="1"/>
  <c r="E159"/>
  <c r="D159"/>
  <c r="F159"/>
  <c r="E161"/>
  <c r="D161"/>
  <c r="F161"/>
  <c r="E163"/>
  <c r="D163"/>
  <c r="F163"/>
  <c r="E165"/>
  <c r="D165"/>
  <c r="F165"/>
  <c r="L165" s="1"/>
  <c r="E167"/>
  <c r="D167"/>
  <c r="F167"/>
  <c r="E169"/>
  <c r="D169"/>
  <c r="F169"/>
  <c r="L169" s="1"/>
  <c r="E171"/>
  <c r="D171"/>
  <c r="F171"/>
  <c r="E173"/>
  <c r="D173"/>
  <c r="F173"/>
  <c r="L173" s="1"/>
  <c r="E175"/>
  <c r="D175"/>
  <c r="F175"/>
  <c r="E177"/>
  <c r="D177"/>
  <c r="F177"/>
  <c r="J177" s="1"/>
  <c r="E179"/>
  <c r="D179"/>
  <c r="F179"/>
  <c r="E181"/>
  <c r="D181"/>
  <c r="F181"/>
  <c r="L181" s="1"/>
  <c r="E183"/>
  <c r="D183"/>
  <c r="F183"/>
  <c r="E185"/>
  <c r="D185"/>
  <c r="F185"/>
  <c r="K185" s="1"/>
  <c r="E187"/>
  <c r="D187"/>
  <c r="F187"/>
  <c r="E189"/>
  <c r="D189"/>
  <c r="F189"/>
  <c r="E191"/>
  <c r="D191"/>
  <c r="F191"/>
  <c r="E193"/>
  <c r="D193"/>
  <c r="F193"/>
  <c r="E195"/>
  <c r="D195"/>
  <c r="F195"/>
  <c r="E197"/>
  <c r="D197"/>
  <c r="F197"/>
  <c r="L197" s="1"/>
  <c r="E199"/>
  <c r="D199"/>
  <c r="F199"/>
  <c r="E201"/>
  <c r="D201"/>
  <c r="F201"/>
  <c r="L201" s="1"/>
  <c r="E203"/>
  <c r="D203"/>
  <c r="F203"/>
  <c r="H203"/>
  <c r="H201"/>
  <c r="H199"/>
  <c r="H197"/>
  <c r="H195"/>
  <c r="H193"/>
  <c r="H191"/>
  <c r="H189"/>
  <c r="H187"/>
  <c r="H185"/>
  <c r="H183"/>
  <c r="H181"/>
  <c r="H179"/>
  <c r="H177"/>
  <c r="H175"/>
  <c r="H173"/>
  <c r="H171"/>
  <c r="H169"/>
  <c r="H167"/>
  <c r="H165"/>
  <c r="H163"/>
  <c r="H161"/>
  <c r="H159"/>
  <c r="H157"/>
  <c r="H155"/>
  <c r="H153"/>
  <c r="H151"/>
  <c r="H149"/>
  <c r="H146"/>
  <c r="H142"/>
  <c r="H138"/>
  <c r="H134"/>
  <c r="H130"/>
  <c r="H126"/>
  <c r="H122"/>
  <c r="H118"/>
  <c r="H114"/>
  <c r="H110"/>
  <c r="H106"/>
  <c r="H102"/>
  <c r="H98"/>
  <c r="H94"/>
  <c r="H90"/>
  <c r="H86"/>
  <c r="H82"/>
  <c r="H78"/>
  <c r="H74"/>
  <c r="H70"/>
  <c r="H66"/>
  <c r="H62"/>
  <c r="H58"/>
  <c r="H54"/>
  <c r="H50"/>
  <c r="H46"/>
  <c r="H42"/>
  <c r="H38"/>
  <c r="H34"/>
  <c r="H30"/>
  <c r="H26"/>
  <c r="H22"/>
  <c r="H18"/>
  <c r="H14"/>
  <c r="H10"/>
  <c r="H6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L13"/>
  <c r="I183"/>
  <c r="J167"/>
  <c r="I159"/>
  <c r="J159"/>
  <c r="I155"/>
  <c r="J155"/>
  <c r="I151"/>
  <c r="J151"/>
  <c r="I189"/>
  <c r="J181"/>
  <c r="J173"/>
  <c r="J169"/>
  <c r="J161"/>
  <c r="J153"/>
  <c r="J149"/>
  <c r="J147"/>
  <c r="J145"/>
  <c r="J143"/>
  <c r="I141"/>
  <c r="J141"/>
  <c r="I139"/>
  <c r="J139"/>
  <c r="I137"/>
  <c r="J137"/>
  <c r="I135"/>
  <c r="J135"/>
  <c r="I133"/>
  <c r="J133"/>
  <c r="I131"/>
  <c r="J131"/>
  <c r="I129"/>
  <c r="J129"/>
  <c r="I127"/>
  <c r="J127"/>
  <c r="J125"/>
  <c r="J123"/>
  <c r="I121"/>
  <c r="J121"/>
  <c r="I119"/>
  <c r="J119"/>
  <c r="I117"/>
  <c r="J117"/>
  <c r="I115"/>
  <c r="J115"/>
  <c r="I113"/>
  <c r="J113"/>
  <c r="I111"/>
  <c r="J111"/>
  <c r="I109"/>
  <c r="J109"/>
  <c r="I107"/>
  <c r="J107"/>
  <c r="I105"/>
  <c r="J105"/>
  <c r="I103"/>
  <c r="J103"/>
  <c r="I101"/>
  <c r="J101"/>
  <c r="I99"/>
  <c r="J99"/>
  <c r="I97"/>
  <c r="J97"/>
  <c r="I95"/>
  <c r="J95"/>
  <c r="I93"/>
  <c r="J93"/>
  <c r="I91"/>
  <c r="J91"/>
  <c r="I89"/>
  <c r="J89"/>
  <c r="I87"/>
  <c r="J87"/>
  <c r="I85"/>
  <c r="J85"/>
  <c r="I83"/>
  <c r="J83"/>
  <c r="I81"/>
  <c r="J81"/>
  <c r="I79"/>
  <c r="J79"/>
  <c r="I77"/>
  <c r="J77"/>
  <c r="I75"/>
  <c r="J75"/>
  <c r="I73"/>
  <c r="J73"/>
  <c r="I71"/>
  <c r="J71"/>
  <c r="I69"/>
  <c r="J69"/>
  <c r="I67"/>
  <c r="J67"/>
  <c r="I65"/>
  <c r="J65"/>
  <c r="I63"/>
  <c r="J63"/>
  <c r="I61"/>
  <c r="J61"/>
  <c r="I59"/>
  <c r="J59"/>
  <c r="I57"/>
  <c r="J57"/>
  <c r="I55"/>
  <c r="J55"/>
  <c r="I53"/>
  <c r="J53"/>
  <c r="I51"/>
  <c r="J51"/>
  <c r="I49"/>
  <c r="J49"/>
  <c r="I47"/>
  <c r="J47"/>
  <c r="I45"/>
  <c r="J45"/>
  <c r="I43"/>
  <c r="J43"/>
  <c r="I41"/>
  <c r="J41"/>
  <c r="I39"/>
  <c r="J39"/>
  <c r="I37"/>
  <c r="J37"/>
  <c r="I35"/>
  <c r="J35"/>
  <c r="I33"/>
  <c r="J33"/>
  <c r="I31"/>
  <c r="J31"/>
  <c r="I29"/>
  <c r="J29"/>
  <c r="I27"/>
  <c r="J27"/>
  <c r="I25"/>
  <c r="J25"/>
  <c r="I23"/>
  <c r="J23"/>
  <c r="I21"/>
  <c r="J21"/>
  <c r="I19"/>
  <c r="J19"/>
  <c r="I17"/>
  <c r="J17"/>
  <c r="I15"/>
  <c r="J15"/>
  <c r="I13"/>
  <c r="J13"/>
  <c r="I11"/>
  <c r="J11"/>
  <c r="I9"/>
  <c r="J9"/>
  <c r="I7"/>
  <c r="J7"/>
  <c r="I202"/>
  <c r="J202"/>
  <c r="I198"/>
  <c r="J198"/>
  <c r="I194"/>
  <c r="J194"/>
  <c r="I190"/>
  <c r="J190"/>
  <c r="I186"/>
  <c r="J186"/>
  <c r="I182"/>
  <c r="J182"/>
  <c r="I178"/>
  <c r="J178"/>
  <c r="I174"/>
  <c r="J174"/>
  <c r="I170"/>
  <c r="J170"/>
  <c r="I166"/>
  <c r="J166"/>
  <c r="I162"/>
  <c r="J162"/>
  <c r="I158"/>
  <c r="J158"/>
  <c r="I154"/>
  <c r="J154"/>
  <c r="I150"/>
  <c r="J150"/>
  <c r="I146"/>
  <c r="J146"/>
  <c r="I142"/>
  <c r="J142"/>
  <c r="I138"/>
  <c r="J138"/>
  <c r="I134"/>
  <c r="J134"/>
  <c r="I130"/>
  <c r="J130"/>
  <c r="I126"/>
  <c r="J126"/>
  <c r="I122"/>
  <c r="J122"/>
  <c r="I118"/>
  <c r="J118"/>
  <c r="I114"/>
  <c r="J114"/>
  <c r="I110"/>
  <c r="J110"/>
  <c r="I106"/>
  <c r="J106"/>
  <c r="I102"/>
  <c r="J102"/>
  <c r="I98"/>
  <c r="J98"/>
  <c r="I94"/>
  <c r="J94"/>
  <c r="I90"/>
  <c r="J90"/>
  <c r="I86"/>
  <c r="J86"/>
  <c r="I82"/>
  <c r="J82"/>
  <c r="I78"/>
  <c r="J78"/>
  <c r="I74"/>
  <c r="J74"/>
  <c r="I70"/>
  <c r="J70"/>
  <c r="I66"/>
  <c r="J66"/>
  <c r="I62"/>
  <c r="J62"/>
  <c r="I58"/>
  <c r="J58"/>
  <c r="I54"/>
  <c r="J54"/>
  <c r="I50"/>
  <c r="J50"/>
  <c r="I46"/>
  <c r="J46"/>
  <c r="I42"/>
  <c r="J42"/>
  <c r="I38"/>
  <c r="J38"/>
  <c r="I34"/>
  <c r="J34"/>
  <c r="I30"/>
  <c r="J30"/>
  <c r="I26"/>
  <c r="J26"/>
  <c r="I22"/>
  <c r="J22"/>
  <c r="I18"/>
  <c r="J18"/>
  <c r="I14"/>
  <c r="J14"/>
  <c r="I10"/>
  <c r="J10"/>
  <c r="I6"/>
  <c r="J6"/>
  <c r="K201"/>
  <c r="K193"/>
  <c r="K189"/>
  <c r="K181"/>
  <c r="K173"/>
  <c r="K165"/>
  <c r="K157"/>
  <c r="K153"/>
  <c r="K149"/>
  <c r="K147"/>
  <c r="K141"/>
  <c r="K139"/>
  <c r="L203"/>
  <c r="K203"/>
  <c r="L199"/>
  <c r="K199"/>
  <c r="L195"/>
  <c r="K195"/>
  <c r="L191"/>
  <c r="K191"/>
  <c r="L187"/>
  <c r="K187"/>
  <c r="L183"/>
  <c r="K183"/>
  <c r="L179"/>
  <c r="K179"/>
  <c r="L175"/>
  <c r="K175"/>
  <c r="L171"/>
  <c r="K171"/>
  <c r="L167"/>
  <c r="K167"/>
  <c r="L163"/>
  <c r="K163"/>
  <c r="L159"/>
  <c r="K159"/>
  <c r="L155"/>
  <c r="K155"/>
  <c r="L151"/>
  <c r="K151"/>
  <c r="I199"/>
  <c r="J199"/>
  <c r="I187"/>
  <c r="J187"/>
  <c r="I179"/>
  <c r="J179"/>
  <c r="I171"/>
  <c r="J171"/>
  <c r="I163"/>
  <c r="J163"/>
  <c r="I200"/>
  <c r="J200"/>
  <c r="I196"/>
  <c r="J196"/>
  <c r="I192"/>
  <c r="J192"/>
  <c r="I188"/>
  <c r="J188"/>
  <c r="I184"/>
  <c r="J184"/>
  <c r="I180"/>
  <c r="J180"/>
  <c r="I176"/>
  <c r="J176"/>
  <c r="I172"/>
  <c r="J172"/>
  <c r="I168"/>
  <c r="J168"/>
  <c r="I164"/>
  <c r="J164"/>
  <c r="I160"/>
  <c r="J160"/>
  <c r="I156"/>
  <c r="J156"/>
  <c r="I152"/>
  <c r="J152"/>
  <c r="I148"/>
  <c r="J148"/>
  <c r="I144"/>
  <c r="J144"/>
  <c r="I140"/>
  <c r="J140"/>
  <c r="I136"/>
  <c r="J136"/>
  <c r="I132"/>
  <c r="J132"/>
  <c r="I128"/>
  <c r="J128"/>
  <c r="I124"/>
  <c r="J124"/>
  <c r="I120"/>
  <c r="J120"/>
  <c r="I116"/>
  <c r="J116"/>
  <c r="I112"/>
  <c r="J112"/>
  <c r="I108"/>
  <c r="J108"/>
  <c r="I104"/>
  <c r="J104"/>
  <c r="I100"/>
  <c r="J100"/>
  <c r="I96"/>
  <c r="J96"/>
  <c r="I92"/>
  <c r="J92"/>
  <c r="I88"/>
  <c r="J88"/>
  <c r="I84"/>
  <c r="J84"/>
  <c r="I80"/>
  <c r="J80"/>
  <c r="I76"/>
  <c r="J76"/>
  <c r="I72"/>
  <c r="J72"/>
  <c r="I68"/>
  <c r="J68"/>
  <c r="I64"/>
  <c r="J64"/>
  <c r="I60"/>
  <c r="J60"/>
  <c r="I56"/>
  <c r="J56"/>
  <c r="I52"/>
  <c r="J52"/>
  <c r="I48"/>
  <c r="J48"/>
  <c r="I44"/>
  <c r="J44"/>
  <c r="I40"/>
  <c r="J40"/>
  <c r="I36"/>
  <c r="J36"/>
  <c r="I32"/>
  <c r="J32"/>
  <c r="I28"/>
  <c r="J28"/>
  <c r="I24"/>
  <c r="J24"/>
  <c r="I20"/>
  <c r="J20"/>
  <c r="I16"/>
  <c r="J16"/>
  <c r="I12"/>
  <c r="J12"/>
  <c r="I8"/>
  <c r="J8"/>
  <c r="K197"/>
  <c r="K169"/>
  <c r="K161"/>
  <c r="K145"/>
  <c r="K143"/>
  <c r="K137"/>
  <c r="K135"/>
  <c r="K133"/>
  <c r="K131"/>
  <c r="K129"/>
  <c r="K127"/>
  <c r="K125"/>
  <c r="K123"/>
  <c r="K121"/>
  <c r="K119"/>
  <c r="K117"/>
  <c r="L115"/>
  <c r="K113"/>
  <c r="K111"/>
  <c r="K109"/>
  <c r="K107"/>
  <c r="K105"/>
  <c r="K103"/>
  <c r="K101"/>
  <c r="K99"/>
  <c r="K97"/>
  <c r="K95"/>
  <c r="K93"/>
  <c r="K91"/>
  <c r="K89"/>
  <c r="K87"/>
  <c r="K85"/>
  <c r="K83"/>
  <c r="K81"/>
  <c r="K79"/>
  <c r="K77"/>
  <c r="K75"/>
  <c r="K73"/>
  <c r="K71"/>
  <c r="K69"/>
  <c r="K67"/>
  <c r="K65"/>
  <c r="K63"/>
  <c r="K61"/>
  <c r="K59"/>
  <c r="K57"/>
  <c r="K55"/>
  <c r="K53"/>
  <c r="K51"/>
  <c r="K49"/>
  <c r="K47"/>
  <c r="K45"/>
  <c r="K43"/>
  <c r="K41"/>
  <c r="K39"/>
  <c r="K37"/>
  <c r="K35"/>
  <c r="K33"/>
  <c r="K31"/>
  <c r="K29"/>
  <c r="K27"/>
  <c r="K25"/>
  <c r="K23"/>
  <c r="K21"/>
  <c r="K19"/>
  <c r="K17"/>
  <c r="K15"/>
  <c r="K13"/>
  <c r="L11"/>
  <c r="K11"/>
  <c r="L9"/>
  <c r="K9"/>
  <c r="L7"/>
  <c r="K7"/>
  <c r="L5"/>
  <c r="L202"/>
  <c r="K200"/>
  <c r="L198"/>
  <c r="K196"/>
  <c r="L194"/>
  <c r="K192"/>
  <c r="L190"/>
  <c r="K188"/>
  <c r="L186"/>
  <c r="K184"/>
  <c r="L182"/>
  <c r="K180"/>
  <c r="L178"/>
  <c r="K176"/>
  <c r="L174"/>
  <c r="K172"/>
  <c r="L170"/>
  <c r="K168"/>
  <c r="L166"/>
  <c r="K164"/>
  <c r="L162"/>
  <c r="K160"/>
  <c r="L158"/>
  <c r="K156"/>
  <c r="L154"/>
  <c r="K152"/>
  <c r="L150"/>
  <c r="K148"/>
  <c r="L146"/>
  <c r="K144"/>
  <c r="L142"/>
  <c r="K140"/>
  <c r="L138"/>
  <c r="K136"/>
  <c r="L134"/>
  <c r="K132"/>
  <c r="L130"/>
  <c r="K128"/>
  <c r="L126"/>
  <c r="K124"/>
  <c r="L122"/>
  <c r="K120"/>
  <c r="L118"/>
  <c r="K116"/>
  <c r="L114"/>
  <c r="K112"/>
  <c r="L110"/>
  <c r="K108"/>
  <c r="L106"/>
  <c r="K104"/>
  <c r="L102"/>
  <c r="K100"/>
  <c r="L98"/>
  <c r="K96"/>
  <c r="L94"/>
  <c r="K92"/>
  <c r="L90"/>
  <c r="K88"/>
  <c r="L86"/>
  <c r="K84"/>
  <c r="L82"/>
  <c r="K80"/>
  <c r="L78"/>
  <c r="K76"/>
  <c r="L74"/>
  <c r="K72"/>
  <c r="L70"/>
  <c r="K68"/>
  <c r="L66"/>
  <c r="K64"/>
  <c r="L62"/>
  <c r="K60"/>
  <c r="L58"/>
  <c r="K56"/>
  <c r="L54"/>
  <c r="K52"/>
  <c r="L50"/>
  <c r="K48"/>
  <c r="L46"/>
  <c r="K44"/>
  <c r="L42"/>
  <c r="K40"/>
  <c r="L38"/>
  <c r="K36"/>
  <c r="L34"/>
  <c r="K32"/>
  <c r="L30"/>
  <c r="K28"/>
  <c r="L26"/>
  <c r="K24"/>
  <c r="L22"/>
  <c r="K20"/>
  <c r="L18"/>
  <c r="K16"/>
  <c r="L14"/>
  <c r="K12"/>
  <c r="L10"/>
  <c r="K8"/>
  <c r="L6"/>
  <c r="I165" l="1"/>
  <c r="I161"/>
  <c r="I157"/>
  <c r="I153"/>
  <c r="I149"/>
  <c r="I147"/>
  <c r="I145"/>
  <c r="I143"/>
  <c r="J165"/>
  <c r="I169"/>
  <c r="J185"/>
  <c r="I197"/>
  <c r="J203"/>
  <c r="J197"/>
  <c r="I195"/>
  <c r="J193"/>
  <c r="I185"/>
  <c r="J175"/>
  <c r="I125"/>
  <c r="K115"/>
  <c r="K202"/>
  <c r="K194"/>
  <c r="K186"/>
  <c r="K178"/>
  <c r="K174"/>
  <c r="K170"/>
  <c r="K162"/>
  <c r="K154"/>
  <c r="K146"/>
  <c r="K142"/>
  <c r="K58"/>
  <c r="K50"/>
  <c r="K46"/>
  <c r="I181"/>
  <c r="I177"/>
  <c r="I175"/>
  <c r="I173"/>
  <c r="I167"/>
  <c r="I201"/>
  <c r="I191"/>
  <c r="K190"/>
  <c r="L188"/>
  <c r="K158"/>
  <c r="L156"/>
  <c r="K130"/>
  <c r="K126"/>
  <c r="L124"/>
  <c r="K94"/>
  <c r="L92"/>
  <c r="K66"/>
  <c r="K62"/>
  <c r="L60"/>
  <c r="K34"/>
  <c r="K30"/>
  <c r="L28"/>
  <c r="I193"/>
  <c r="I203"/>
  <c r="L189"/>
  <c r="L185"/>
  <c r="J183"/>
  <c r="K177"/>
  <c r="L157"/>
  <c r="L153"/>
  <c r="L137"/>
  <c r="L135"/>
  <c r="L121"/>
  <c r="L119"/>
  <c r="L103"/>
  <c r="L101"/>
  <c r="L87"/>
  <c r="L85"/>
  <c r="J201"/>
  <c r="J195"/>
  <c r="J191"/>
  <c r="K198"/>
  <c r="L196"/>
  <c r="K182"/>
  <c r="L180"/>
  <c r="K166"/>
  <c r="L164"/>
  <c r="K150"/>
  <c r="L148"/>
  <c r="K134"/>
  <c r="L132"/>
  <c r="K118"/>
  <c r="L116"/>
  <c r="K102"/>
  <c r="L100"/>
  <c r="K86"/>
  <c r="L84"/>
  <c r="K70"/>
  <c r="L68"/>
  <c r="K54"/>
  <c r="L52"/>
  <c r="K38"/>
  <c r="L36"/>
  <c r="K22"/>
  <c r="L20"/>
  <c r="L200"/>
  <c r="L192"/>
  <c r="L184"/>
  <c r="L176"/>
  <c r="L168"/>
  <c r="L160"/>
  <c r="L152"/>
  <c r="L144"/>
  <c r="L136"/>
  <c r="L128"/>
  <c r="L120"/>
  <c r="L112"/>
  <c r="L104"/>
  <c r="L96"/>
  <c r="L88"/>
  <c r="L80"/>
  <c r="L72"/>
  <c r="L64"/>
  <c r="L56"/>
  <c r="L48"/>
  <c r="L40"/>
  <c r="L32"/>
  <c r="L24"/>
  <c r="L16"/>
  <c r="L8"/>
  <c r="K6"/>
  <c r="J189"/>
  <c r="L193"/>
  <c r="L177"/>
  <c r="L161"/>
  <c r="L147"/>
  <c r="L139"/>
  <c r="L131"/>
  <c r="L123"/>
  <c r="L113"/>
  <c r="L105"/>
  <c r="L97"/>
  <c r="L89"/>
  <c r="L81"/>
  <c r="L12"/>
  <c r="K5"/>
  <c r="I5"/>
</calcChain>
</file>

<file path=xl/sharedStrings.xml><?xml version="1.0" encoding="utf-8"?>
<sst xmlns="http://schemas.openxmlformats.org/spreadsheetml/2006/main" count="15" uniqueCount="14">
  <si>
    <t>Theta</t>
  </si>
  <si>
    <t>d</t>
  </si>
  <si>
    <t>a</t>
  </si>
  <si>
    <t>P(0123)</t>
  </si>
  <si>
    <t>PCM b</t>
  </si>
  <si>
    <t>Submodel Probabilties</t>
  </si>
  <si>
    <t>Adjacent Category Probabilities</t>
  </si>
  <si>
    <t>P(0 vs 1)</t>
  </si>
  <si>
    <t>P(1 vs 2)</t>
  </si>
  <si>
    <t>P(2 vs 3)</t>
  </si>
  <si>
    <t>Prob y = 0</t>
  </si>
  <si>
    <t>Prob y = 3</t>
  </si>
  <si>
    <t>Prob y = 2</t>
  </si>
  <si>
    <t>Prob y = 1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</si>
</sst>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/>
            </a:pPr>
            <a:r>
              <a:rPr lang="en-US" sz="1800" b="1"/>
              <a:t>Generalized Partial Credit Model Category Response Curves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897267260952822"/>
          <c:y val="0.15692801987565033"/>
          <c:w val="0.82589985815176081"/>
          <c:h val="0.66407794827261868"/>
        </c:manualLayout>
      </c:layout>
      <c:scatterChart>
        <c:scatterStyle val="smoothMarker"/>
        <c:ser>
          <c:idx val="0"/>
          <c:order val="0"/>
          <c:tx>
            <c:strRef>
              <c:f>'predicted probabiltiies'!$I$4</c:f>
              <c:strCache>
                <c:ptCount val="1"/>
                <c:pt idx="0">
                  <c:v>Prob y = 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probabiltiies'!$I$5:$I$203</c:f>
              <c:numCache>
                <c:formatCode>0.0000</c:formatCode>
                <c:ptCount val="199"/>
                <c:pt idx="0">
                  <c:v>0.99991369030736521</c:v>
                </c:pt>
                <c:pt idx="1">
                  <c:v>0.99990092313572676</c:v>
                </c:pt>
                <c:pt idx="2">
                  <c:v>0.99988626744109976</c:v>
                </c:pt>
                <c:pt idx="3">
                  <c:v>0.99986944388316501</c:v>
                </c:pt>
                <c:pt idx="4">
                  <c:v>0.99985013180638371</c:v>
                </c:pt>
                <c:pt idx="5">
                  <c:v>0.99982796313042066</c:v>
                </c:pt>
                <c:pt idx="6">
                  <c:v>0.99980251533743258</c:v>
                </c:pt>
                <c:pt idx="7">
                  <c:v>0.99977330342283777</c:v>
                </c:pt>
                <c:pt idx="8">
                  <c:v>0.99973977065649444</c:v>
                </c:pt>
                <c:pt idx="9">
                  <c:v>0.99970127797867514</c:v>
                </c:pt>
                <c:pt idx="10">
                  <c:v>0.99965709182935047</c:v>
                </c:pt>
                <c:pt idx="11">
                  <c:v>0.99960637017963916</c:v>
                </c:pt>
                <c:pt idx="12">
                  <c:v>0.99954814650029211</c:v>
                </c:pt>
                <c:pt idx="13">
                  <c:v>0.99948131136311202</c:v>
                </c:pt>
                <c:pt idx="14">
                  <c:v>0.999404591326578</c:v>
                </c:pt>
                <c:pt idx="15">
                  <c:v>0.99931652470581389</c:v>
                </c:pt>
                <c:pt idx="16">
                  <c:v>0.99921543376849831</c:v>
                </c:pt>
                <c:pt idx="17">
                  <c:v>0.99909939283131599</c:v>
                </c:pt>
                <c:pt idx="18">
                  <c:v>0.99896619165490097</c:v>
                </c:pt>
                <c:pt idx="19">
                  <c:v>0.9988132934476045</c:v>
                </c:pt>
                <c:pt idx="20">
                  <c:v>0.99863778668830594</c:v>
                </c:pt>
                <c:pt idx="21">
                  <c:v>0.99843632986421516</c:v>
                </c:pt>
                <c:pt idx="22">
                  <c:v>0.99820508808929875</c:v>
                </c:pt>
                <c:pt idx="23">
                  <c:v>0.99793966042054127</c:v>
                </c:pt>
                <c:pt idx="24">
                  <c:v>0.99763499652044796</c:v>
                </c:pt>
                <c:pt idx="25">
                  <c:v>0.9972853011225602</c:v>
                </c:pt>
                <c:pt idx="26">
                  <c:v>0.99688392453968777</c:v>
                </c:pt>
                <c:pt idx="27">
                  <c:v>0.99642323720934611</c:v>
                </c:pt>
                <c:pt idx="28">
                  <c:v>0.99589448599484287</c:v>
                </c:pt>
                <c:pt idx="29">
                  <c:v>0.99528762965105644</c:v>
                </c:pt>
                <c:pt idx="30">
                  <c:v>0.99459115051907576</c:v>
                </c:pt>
                <c:pt idx="31">
                  <c:v>0.99379183913226699</c:v>
                </c:pt>
                <c:pt idx="32">
                  <c:v>0.99287454799808461</c:v>
                </c:pt>
                <c:pt idx="33">
                  <c:v>0.99182191036746759</c:v>
                </c:pt>
                <c:pt idx="34">
                  <c:v>0.99061401932289495</c:v>
                </c:pt>
                <c:pt idx="35">
                  <c:v>0.98922806201850599</c:v>
                </c:pt>
                <c:pt idx="36">
                  <c:v>0.9876379034106747</c:v>
                </c:pt>
                <c:pt idx="37">
                  <c:v>0.9858136133567329</c:v>
                </c:pt>
                <c:pt idx="38">
                  <c:v>0.98372093058259158</c:v>
                </c:pt>
                <c:pt idx="39">
                  <c:v>0.98132065680208991</c:v>
                </c:pt>
                <c:pt idx="40">
                  <c:v>0.978567974324551</c:v>
                </c:pt>
                <c:pt idx="41">
                  <c:v>0.97541168097801445</c:v>
                </c:pt>
                <c:pt idx="42">
                  <c:v>0.97179333734510076</c:v>
                </c:pt>
                <c:pt idx="43">
                  <c:v>0.96764632350304058</c:v>
                </c:pt>
                <c:pt idx="44">
                  <c:v>0.96289480617119649</c:v>
                </c:pt>
                <c:pt idx="45">
                  <c:v>0.95745262308775259</c:v>
                </c:pt>
                <c:pt idx="46">
                  <c:v>0.95122210051252865</c:v>
                </c:pt>
                <c:pt idx="47">
                  <c:v>0.9440928332697669</c:v>
                </c:pt>
                <c:pt idx="48">
                  <c:v>0.93594047639571287</c:v>
                </c:pt>
                <c:pt idx="49">
                  <c:v>0.92662562539373261</c:v>
                </c:pt>
                <c:pt idx="50">
                  <c:v>0.91599290092626828</c:v>
                </c:pt>
                <c:pt idx="51">
                  <c:v>0.90387040638543126</c:v>
                </c:pt>
                <c:pt idx="52">
                  <c:v>0.89006979594877011</c:v>
                </c:pt>
                <c:pt idx="53">
                  <c:v>0.87438727817581863</c:v>
                </c:pt>
                <c:pt idx="54">
                  <c:v>0.85660598496676565</c:v>
                </c:pt>
                <c:pt idx="55">
                  <c:v>0.83650025135060424</c:v>
                </c:pt>
                <c:pt idx="56">
                  <c:v>0.81384246203276445</c:v>
                </c:pt>
                <c:pt idx="57">
                  <c:v>0.78841319472071514</c:v>
                </c:pt>
                <c:pt idx="58">
                  <c:v>0.76001537572800226</c:v>
                </c:pt>
                <c:pt idx="59">
                  <c:v>0.72849298329458445</c:v>
                </c:pt>
                <c:pt idx="60">
                  <c:v>0.6937543907821665</c:v>
                </c:pt>
                <c:pt idx="61">
                  <c:v>0.65579963705982414</c:v>
                </c:pt>
                <c:pt idx="62">
                  <c:v>0.61474969163848758</c:v>
                </c:pt>
                <c:pt idx="63">
                  <c:v>0.57087421423230433</c:v>
                </c:pt>
                <c:pt idx="64">
                  <c:v>0.5246126692636196</c:v>
                </c:pt>
                <c:pt idx="65">
                  <c:v>0.47658248913613799</c:v>
                </c:pt>
                <c:pt idx="66">
                  <c:v>0.42756803848164604</c:v>
                </c:pt>
                <c:pt idx="67">
                  <c:v>0.3784861249060904</c:v>
                </c:pt>
                <c:pt idx="68">
                  <c:v>0.33032796202406239</c:v>
                </c:pt>
                <c:pt idx="69">
                  <c:v>0.28408314006756114</c:v>
                </c:pt>
                <c:pt idx="70">
                  <c:v>0.24065662362023907</c:v>
                </c:pt>
                <c:pt idx="71">
                  <c:v>0.20079293557866806</c:v>
                </c:pt>
                <c:pt idx="72">
                  <c:v>0.1650209340794114</c:v>
                </c:pt>
                <c:pt idx="73">
                  <c:v>0.1336279006758222</c:v>
                </c:pt>
                <c:pt idx="74">
                  <c:v>0.10666468045607756</c:v>
                </c:pt>
                <c:pt idx="75">
                  <c:v>8.3976873207508462E-2</c:v>
                </c:pt>
                <c:pt idx="76">
                  <c:v>6.5252706048546466E-2</c:v>
                </c:pt>
                <c:pt idx="77">
                  <c:v>5.0077075929541873E-2</c:v>
                </c:pt>
                <c:pt idx="78">
                  <c:v>3.7982839028803332E-2</c:v>
                </c:pt>
                <c:pt idx="79">
                  <c:v>2.8493486453078663E-2</c:v>
                </c:pt>
                <c:pt idx="80">
                  <c:v>2.1154595317169411E-2</c:v>
                </c:pt>
                <c:pt idx="81">
                  <c:v>1.555403011609266E-2</c:v>
                </c:pt>
                <c:pt idx="82">
                  <c:v>1.1332473976595925E-2</c:v>
                </c:pt>
                <c:pt idx="83">
                  <c:v>8.1865673505614155E-3</c:v>
                </c:pt>
                <c:pt idx="84">
                  <c:v>5.8669818466500281E-3</c:v>
                </c:pt>
                <c:pt idx="85">
                  <c:v>4.1734412042923582E-3</c:v>
                </c:pt>
                <c:pt idx="86">
                  <c:v>2.9482417590751442E-3</c:v>
                </c:pt>
                <c:pt idx="87">
                  <c:v>2.0693615422169177E-3</c:v>
                </c:pt>
                <c:pt idx="88">
                  <c:v>1.443851325615722E-3</c:v>
                </c:pt>
                <c:pt idx="89">
                  <c:v>1.0018963608350135E-3</c:v>
                </c:pt>
                <c:pt idx="90">
                  <c:v>6.9172175633119381E-4</c:v>
                </c:pt>
                <c:pt idx="91">
                  <c:v>4.7537307191149598E-4</c:v>
                </c:pt>
                <c:pt idx="92">
                  <c:v>3.2531929785820329E-4</c:v>
                </c:pt>
                <c:pt idx="93">
                  <c:v>2.2178160503622064E-4</c:v>
                </c:pt>
                <c:pt idx="94">
                  <c:v>1.5067463931076847E-4</c:v>
                </c:pt>
                <c:pt idx="95">
                  <c:v>1.0204740560100543E-4</c:v>
                </c:pt>
                <c:pt idx="96">
                  <c:v>6.8920537285902534E-5</c:v>
                </c:pt>
                <c:pt idx="97">
                  <c:v>4.6430926806719404E-5</c:v>
                </c:pt>
                <c:pt idx="98">
                  <c:v>3.1210069276298715E-5</c:v>
                </c:pt>
                <c:pt idx="99">
                  <c:v>2.0937135839542007E-5</c:v>
                </c:pt>
                <c:pt idx="100">
                  <c:v>1.402076293224403E-5</c:v>
                </c:pt>
                <c:pt idx="101">
                  <c:v>9.3744378700003464E-6</c:v>
                </c:pt>
                <c:pt idx="102">
                  <c:v>6.2591689418047381E-6</c:v>
                </c:pt>
                <c:pt idx="103">
                  <c:v>4.1740386388035691E-6</c:v>
                </c:pt>
                <c:pt idx="104">
                  <c:v>2.7805301238521482E-6</c:v>
                </c:pt>
                <c:pt idx="105">
                  <c:v>1.8504877317701645E-6</c:v>
                </c:pt>
                <c:pt idx="106">
                  <c:v>1.2305014729694107E-6</c:v>
                </c:pt>
                <c:pt idx="107">
                  <c:v>8.1763518981481983E-7</c:v>
                </c:pt>
                <c:pt idx="108">
                  <c:v>5.4294720255560326E-7</c:v>
                </c:pt>
                <c:pt idx="109">
                  <c:v>3.6033853767526377E-7</c:v>
                </c:pt>
                <c:pt idx="110">
                  <c:v>2.3902829513472011E-7</c:v>
                </c:pt>
                <c:pt idx="111">
                  <c:v>1.5848937850203511E-7</c:v>
                </c:pt>
                <c:pt idx="112">
                  <c:v>1.0504775453951778E-7</c:v>
                </c:pt>
                <c:pt idx="113">
                  <c:v>6.9603293971459714E-8</c:v>
                </c:pt>
                <c:pt idx="114">
                  <c:v>4.6104925933656314E-8</c:v>
                </c:pt>
                <c:pt idx="115">
                  <c:v>3.0531999633172244E-8</c:v>
                </c:pt>
                <c:pt idx="116">
                  <c:v>2.0214706844054715E-8</c:v>
                </c:pt>
                <c:pt idx="117">
                  <c:v>1.338123152641345E-8</c:v>
                </c:pt>
                <c:pt idx="118">
                  <c:v>8.856289311716692E-9</c:v>
                </c:pt>
                <c:pt idx="119">
                  <c:v>5.8606242019491647E-9</c:v>
                </c:pt>
                <c:pt idx="120">
                  <c:v>3.8777556908862745E-9</c:v>
                </c:pt>
                <c:pt idx="121">
                  <c:v>2.5654797941789117E-9</c:v>
                </c:pt>
                <c:pt idx="122">
                  <c:v>1.6971277397822604E-9</c:v>
                </c:pt>
                <c:pt idx="123">
                  <c:v>1.1225964161657972E-9</c:v>
                </c:pt>
                <c:pt idx="124">
                  <c:v>7.4250720885546693E-10</c:v>
                </c:pt>
                <c:pt idx="125">
                  <c:v>4.9107713974415325E-10</c:v>
                </c:pt>
                <c:pt idx="126">
                  <c:v>3.2476885301869845E-10</c:v>
                </c:pt>
                <c:pt idx="127">
                  <c:v>2.1477205252969629E-10</c:v>
                </c:pt>
                <c:pt idx="128">
                  <c:v>1.4202429320035044E-10</c:v>
                </c:pt>
                <c:pt idx="129">
                  <c:v>9.3914220789208093E-11</c:v>
                </c:pt>
                <c:pt idx="130">
                  <c:v>6.2099200926040226E-11</c:v>
                </c:pt>
                <c:pt idx="131">
                  <c:v>4.1060894211484386E-11</c:v>
                </c:pt>
                <c:pt idx="132">
                  <c:v>2.7149392133284943E-11</c:v>
                </c:pt>
                <c:pt idx="133">
                  <c:v>1.7950746264075314E-11</c:v>
                </c:pt>
                <c:pt idx="134">
                  <c:v>1.1868526247828151E-11</c:v>
                </c:pt>
                <c:pt idx="135">
                  <c:v>7.8470065228700799E-12</c:v>
                </c:pt>
                <c:pt idx="136">
                  <c:v>5.1880610147726474E-12</c:v>
                </c:pt>
                <c:pt idx="137">
                  <c:v>3.4300525330072579E-12</c:v>
                </c:pt>
                <c:pt idx="138">
                  <c:v>2.2677323422069592E-12</c:v>
                </c:pt>
                <c:pt idx="139">
                  <c:v>1.499266179361796E-12</c:v>
                </c:pt>
                <c:pt idx="140">
                  <c:v>9.9120194767704235E-13</c:v>
                </c:pt>
                <c:pt idx="141">
                  <c:v>6.5530345607980074E-13</c:v>
                </c:pt>
                <c:pt idx="142">
                  <c:v>4.3323155091278648E-13</c:v>
                </c:pt>
                <c:pt idx="143">
                  <c:v>2.8641473069826078E-13</c:v>
                </c:pt>
                <c:pt idx="144">
                  <c:v>1.8935142596030124E-13</c:v>
                </c:pt>
                <c:pt idx="145">
                  <c:v>1.2518146480332982E-13</c:v>
                </c:pt>
                <c:pt idx="146">
                  <c:v>8.2757988677219406E-14</c:v>
                </c:pt>
                <c:pt idx="147">
                  <c:v>5.4711481384656238E-14</c:v>
                </c:pt>
                <c:pt idx="148">
                  <c:v>3.6169778047529262E-14</c:v>
                </c:pt>
                <c:pt idx="149">
                  <c:v>2.3911795510816978E-14</c:v>
                </c:pt>
                <c:pt idx="150">
                  <c:v>1.5808025907042634E-14</c:v>
                </c:pt>
                <c:pt idx="151">
                  <c:v>1.0450626142648469E-14</c:v>
                </c:pt>
                <c:pt idx="152">
                  <c:v>6.9088586344891947E-15</c:v>
                </c:pt>
                <c:pt idx="153">
                  <c:v>4.5674069733325732E-15</c:v>
                </c:pt>
                <c:pt idx="154">
                  <c:v>3.0194830795870342E-15</c:v>
                </c:pt>
                <c:pt idx="155">
                  <c:v>1.9961585888451876E-15</c:v>
                </c:pt>
                <c:pt idx="156">
                  <c:v>1.3196449274218678E-15</c:v>
                </c:pt>
                <c:pt idx="157">
                  <c:v>8.7240632096097466E-16</c:v>
                </c:pt>
                <c:pt idx="158">
                  <c:v>5.7674019257483445E-16</c:v>
                </c:pt>
                <c:pt idx="159">
                  <c:v>3.812776730701173E-16</c:v>
                </c:pt>
                <c:pt idx="160">
                  <c:v>2.5205905637004404E-16</c:v>
                </c:pt>
                <c:pt idx="161">
                  <c:v>1.6663377828867603E-16</c:v>
                </c:pt>
                <c:pt idx="162">
                  <c:v>1.1015991869563875E-16</c:v>
                </c:pt>
                <c:pt idx="163">
                  <c:v>7.2825591892378036E-17</c:v>
                </c:pt>
                <c:pt idx="164">
                  <c:v>4.8144237176200824E-17</c:v>
                </c:pt>
                <c:pt idx="165">
                  <c:v>3.1827643427855014E-17</c:v>
                </c:pt>
                <c:pt idx="166">
                  <c:v>2.1040911983475975E-17</c:v>
                </c:pt>
                <c:pt idx="167">
                  <c:v>1.3909917359270567E-17</c:v>
                </c:pt>
                <c:pt idx="168">
                  <c:v>9.1956930320501489E-18</c:v>
                </c:pt>
                <c:pt idx="169">
                  <c:v>6.0791703865157765E-18</c:v>
                </c:pt>
                <c:pt idx="170">
                  <c:v>4.0188714046060154E-18</c:v>
                </c:pt>
                <c:pt idx="171">
                  <c:v>2.6568305387424903E-18</c:v>
                </c:pt>
                <c:pt idx="172">
                  <c:v>1.7564005171694947E-18</c:v>
                </c:pt>
                <c:pt idx="173">
                  <c:v>1.1611363487224234E-18</c:v>
                </c:pt>
                <c:pt idx="174">
                  <c:v>7.6761393882296634E-19</c:v>
                </c:pt>
                <c:pt idx="175">
                  <c:v>5.0746074842875595E-19</c:v>
                </c:pt>
                <c:pt idx="176">
                  <c:v>3.3547644656318593E-19</c:v>
                </c:pt>
                <c:pt idx="177">
                  <c:v>2.2177959765961053E-19</c:v>
                </c:pt>
                <c:pt idx="178">
                  <c:v>1.4661591988342537E-19</c:v>
                </c:pt>
                <c:pt idx="179">
                  <c:v>9.6926080580480567E-20</c:v>
                </c:pt>
                <c:pt idx="180">
                  <c:v>6.4076703239377954E-20</c:v>
                </c:pt>
                <c:pt idx="181">
                  <c:v>4.2360361175414618E-20</c:v>
                </c:pt>
                <c:pt idx="182">
                  <c:v>2.8003940020785427E-20</c:v>
                </c:pt>
                <c:pt idx="183">
                  <c:v>1.8513077271341237E-20</c:v>
                </c:pt>
                <c:pt idx="184">
                  <c:v>1.2238778662073358E-20</c:v>
                </c:pt>
                <c:pt idx="185">
                  <c:v>8.0909131679695821E-21</c:v>
                </c:pt>
                <c:pt idx="186">
                  <c:v>5.3488078149541041E-21</c:v>
                </c:pt>
                <c:pt idx="187">
                  <c:v>3.5360340779945443E-21</c:v>
                </c:pt>
                <c:pt idx="188">
                  <c:v>2.3376306080315726E-21</c:v>
                </c:pt>
                <c:pt idx="189">
                  <c:v>1.5453801313245583E-21</c:v>
                </c:pt>
                <c:pt idx="190">
                  <c:v>1.0216326404912353E-21</c:v>
                </c:pt>
                <c:pt idx="191">
                  <c:v>6.7538932554810571E-22</c:v>
                </c:pt>
                <c:pt idx="192">
                  <c:v>4.4649193861618555E-22</c:v>
                </c:pt>
                <c:pt idx="193">
                  <c:v>2.9517056699027275E-22</c:v>
                </c:pt>
                <c:pt idx="194">
                  <c:v>1.9513378779727322E-22</c:v>
                </c:pt>
                <c:pt idx="195">
                  <c:v>1.2900064993153366E-22</c:v>
                </c:pt>
                <c:pt idx="196">
                  <c:v>8.5280810722562465E-23</c:v>
                </c:pt>
                <c:pt idx="197">
                  <c:v>5.637813963339213E-23</c:v>
                </c:pt>
                <c:pt idx="198">
                  <c:v>3.7270924055349669E-23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'predicted probabiltiies'!$J$4</c:f>
              <c:strCache>
                <c:ptCount val="1"/>
                <c:pt idx="0">
                  <c:v>Prob y = 1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probabiltiies'!$J$5:$J$203</c:f>
              <c:numCache>
                <c:formatCode>0.0000</c:formatCode>
                <c:ptCount val="199"/>
                <c:pt idx="0">
                  <c:v>8.6303380131463704E-5</c:v>
                </c:pt>
                <c:pt idx="1">
                  <c:v>9.9068546178887701E-5</c:v>
                </c:pt>
                <c:pt idx="2">
                  <c:v>1.137215980222417E-4</c:v>
                </c:pt>
                <c:pt idx="3">
                  <c:v>1.3054167354882378E-4</c:v>
                </c:pt>
                <c:pt idx="4">
                  <c:v>1.4984916155812294E-4</c:v>
                </c:pt>
                <c:pt idx="5">
                  <c:v>1.7201179091489276E-4</c:v>
                </c:pt>
                <c:pt idx="6">
                  <c:v>1.9745161634542331E-4</c:v>
                </c:pt>
                <c:pt idx="7">
                  <c:v>2.2665303221213633E-4</c:v>
                </c:pt>
                <c:pt idx="8">
                  <c:v>2.6017196461616371E-4</c:v>
                </c:pt>
                <c:pt idx="9">
                  <c:v>2.9864641387364083E-4</c:v>
                </c:pt>
                <c:pt idx="10">
                  <c:v>3.4280854414402227E-4</c:v>
                </c:pt>
                <c:pt idx="11">
                  <c:v>3.9349854515208937E-4</c:v>
                </c:pt>
                <c:pt idx="12">
                  <c:v>4.516805229747529E-4</c:v>
                </c:pt>
                <c:pt idx="13">
                  <c:v>5.1846071323582218E-4</c:v>
                </c:pt>
                <c:pt idx="14">
                  <c:v>5.9510835128370613E-4</c:v>
                </c:pt>
                <c:pt idx="15">
                  <c:v>6.8307958057215758E-4</c:v>
                </c:pt>
                <c:pt idx="16">
                  <c:v>7.8404483310602082E-4</c:v>
                </c:pt>
                <c:pt idx="17">
                  <c:v>8.9992017505310799E-4</c:v>
                </c:pt>
                <c:pt idx="18">
                  <c:v>1.0329031770587754E-3</c:v>
                </c:pt>
                <c:pt idx="19">
                  <c:v>1.185513942999568E-3</c:v>
                </c:pt>
                <c:pt idx="20">
                  <c:v>1.3606420133719347E-3</c:v>
                </c:pt>
                <c:pt idx="21">
                  <c:v>1.5615999505934634E-3</c:v>
                </c:pt>
                <c:pt idx="22">
                  <c:v>1.7921845133421611E-3</c:v>
                </c:pt>
                <c:pt idx="23">
                  <c:v>2.0567464354831698E-3</c:v>
                </c:pt>
                <c:pt idx="24">
                  <c:v>2.3602699414451275E-3</c:v>
                </c:pt>
                <c:pt idx="25">
                  <c:v>2.7084632527067812E-3</c:v>
                </c:pt>
                <c:pt idx="26">
                  <c:v>3.1078614669215773E-3</c:v>
                </c:pt>
                <c:pt idx="27">
                  <c:v>3.5659433183123637E-3</c:v>
                </c:pt>
                <c:pt idx="28">
                  <c:v>4.0912634495292883E-3</c:v>
                </c:pt>
                <c:pt idx="29">
                  <c:v>4.6936019327363217E-3</c:v>
                </c:pt>
                <c:pt idx="30">
                  <c:v>5.3841328592209988E-3</c:v>
                </c:pt>
                <c:pt idx="31">
                  <c:v>6.1756138553946743E-3</c:v>
                </c:pt>
                <c:pt idx="32">
                  <c:v>7.0825983552550292E-3</c:v>
                </c:pt>
                <c:pt idx="33">
                  <c:v>8.1216723331682655E-3</c:v>
                </c:pt>
                <c:pt idx="34">
                  <c:v>9.3117169327249574E-3</c:v>
                </c:pt>
                <c:pt idx="35">
                  <c:v>1.0674197958961162E-2</c:v>
                </c:pt>
                <c:pt idx="36">
                  <c:v>1.2233482454371086E-2</c:v>
                </c:pt>
                <c:pt idx="37">
                  <c:v>1.4017181450481711E-2</c:v>
                </c:pt>
                <c:pt idx="38">
                  <c:v>1.6056516340403115E-2</c:v>
                </c:pt>
                <c:pt idx="39">
                  <c:v>1.8386703976548249E-2</c:v>
                </c:pt>
                <c:pt idx="40">
                  <c:v>2.1047352332893905E-2</c:v>
                </c:pt>
                <c:pt idx="41">
                  <c:v>2.4082854090775083E-2</c:v>
                </c:pt>
                <c:pt idx="42">
                  <c:v>2.7542759443923061E-2</c:v>
                </c:pt>
                <c:pt idx="43">
                  <c:v>3.148210131864302E-2</c:v>
                </c:pt>
                <c:pt idx="44">
                  <c:v>3.5961635522593731E-2</c:v>
                </c:pt>
                <c:pt idx="45">
                  <c:v>4.104794443693352E-2</c:v>
                </c:pt>
                <c:pt idx="46">
                  <c:v>4.6813335057154015E-2</c:v>
                </c:pt>
                <c:pt idx="47">
                  <c:v>5.3335439778814588E-2</c:v>
                </c:pt>
                <c:pt idx="48">
                  <c:v>6.0696400766409662E-2</c:v>
                </c:pt>
                <c:pt idx="49">
                  <c:v>6.8981485871665901E-2</c:v>
                </c:pt>
                <c:pt idx="50">
                  <c:v>7.8276946516112389E-2</c:v>
                </c:pt>
                <c:pt idx="51">
                  <c:v>8.8666887822342819E-2</c:v>
                </c:pt>
                <c:pt idx="52">
                  <c:v>0.10022888314622741</c:v>
                </c:pt>
                <c:pt idx="53">
                  <c:v>0.11302803751666406</c:v>
                </c:pt>
                <c:pt idx="54">
                  <c:v>0.12710920159110906</c:v>
                </c:pt>
                <c:pt idx="55">
                  <c:v>0.1424870817061647</c:v>
                </c:pt>
                <c:pt idx="56">
                  <c:v>0.15913411411486583</c:v>
                </c:pt>
                <c:pt idx="57">
                  <c:v>0.17696621368407137</c:v>
                </c:pt>
                <c:pt idx="58">
                  <c:v>0.19582691538220684</c:v>
                </c:pt>
                <c:pt idx="59">
                  <c:v>0.21547103967893774</c:v>
                </c:pt>
                <c:pt idx="60">
                  <c:v>0.23554983722321471</c:v>
                </c:pt>
                <c:pt idx="61">
                  <c:v>0.25560053892698836</c:v>
                </c:pt>
                <c:pt idx="62">
                  <c:v>0.27504416904855838</c:v>
                </c:pt>
                <c:pt idx="63">
                  <c:v>0.29319602571994619</c:v>
                </c:pt>
                <c:pt idx="64">
                  <c:v>0.30929290405309007</c:v>
                </c:pt>
                <c:pt idx="65">
                  <c:v>0.32253941401651537</c:v>
                </c:pt>
                <c:pt idx="66">
                  <c:v>0.33217234645677557</c:v>
                </c:pt>
                <c:pt idx="67">
                  <c:v>0.33753727008512152</c:v>
                </c:pt>
                <c:pt idx="68">
                  <c:v>0.33816654312144495</c:v>
                </c:pt>
                <c:pt idx="69">
                  <c:v>0.33384454885227655</c:v>
                </c:pt>
                <c:pt idx="70">
                  <c:v>0.32464609133157585</c:v>
                </c:pt>
                <c:pt idx="71">
                  <c:v>0.3109383701488187</c:v>
                </c:pt>
                <c:pt idx="72">
                  <c:v>0.29334484403463817</c:v>
                </c:pt>
                <c:pt idx="73">
                  <c:v>0.27267799586345004</c:v>
                </c:pt>
                <c:pt idx="74">
                  <c:v>0.24985446446907264</c:v>
                </c:pt>
                <c:pt idx="75">
                  <c:v>0.22580819900607982</c:v>
                </c:pt>
                <c:pt idx="76">
                  <c:v>0.20141511706056264</c:v>
                </c:pt>
                <c:pt idx="77">
                  <c:v>0.17743775246989935</c:v>
                </c:pt>
                <c:pt idx="78">
                  <c:v>0.15449271964940264</c:v>
                </c:pt>
                <c:pt idx="79">
                  <c:v>0.13303922847180216</c:v>
                </c:pt>
                <c:pt idx="80">
                  <c:v>0.11338415723047257</c:v>
                </c:pt>
                <c:pt idx="81">
                  <c:v>9.5698277227946035E-2</c:v>
                </c:pt>
                <c:pt idx="82">
                  <c:v>8.0038592730132849E-2</c:v>
                </c:pt>
                <c:pt idx="83">
                  <c:v>6.637279131099029E-2</c:v>
                </c:pt>
                <c:pt idx="84">
                  <c:v>5.4603001610643319E-2</c:v>
                </c:pt>
                <c:pt idx="85">
                  <c:v>4.4587138559971137E-2</c:v>
                </c:pt>
                <c:pt idx="86">
                  <c:v>3.6156961359453017E-2</c:v>
                </c:pt>
                <c:pt idx="87">
                  <c:v>2.9132565738285873E-2</c:v>
                </c:pt>
                <c:pt idx="88">
                  <c:v>2.3333418306224731E-2</c:v>
                </c:pt>
                <c:pt idx="89">
                  <c:v>1.8586269050609377E-2</c:v>
                </c:pt>
                <c:pt idx="90">
                  <c:v>1.4730394755679783E-2</c:v>
                </c:pt>
                <c:pt idx="91">
                  <c:v>1.1620667006011711E-2</c:v>
                </c:pt>
                <c:pt idx="92">
                  <c:v>9.1289291265530571E-3</c:v>
                </c:pt>
                <c:pt idx="93">
                  <c:v>7.1441252640463242E-3</c:v>
                </c:pt>
                <c:pt idx="94">
                  <c:v>5.5715653488212979E-3</c:v>
                </c:pt>
                <c:pt idx="95">
                  <c:v>4.3316420962370072E-3</c:v>
                </c:pt>
                <c:pt idx="96">
                  <c:v>3.3582481310572465E-3</c:v>
                </c:pt>
                <c:pt idx="97">
                  <c:v>2.5970780969806037E-3</c:v>
                </c:pt>
                <c:pt idx="98">
                  <c:v>2.0039455595909491E-3</c:v>
                </c:pt>
                <c:pt idx="99">
                  <c:v>1.5431991899810423E-3</c:v>
                </c:pt>
                <c:pt idx="100">
                  <c:v>1.1862873290549277E-3</c:v>
                </c:pt>
                <c:pt idx="101">
                  <c:v>9.1049383626164984E-4</c:v>
                </c:pt>
                <c:pt idx="102">
                  <c:v>6.9784983212813772E-4</c:v>
                </c:pt>
                <c:pt idx="103">
                  <c:v>5.3421404160846492E-4</c:v>
                </c:pt>
                <c:pt idx="104">
                  <c:v>4.0850743773187647E-4</c:v>
                </c:pt>
                <c:pt idx="105">
                  <c:v>3.1208443092454411E-4</c:v>
                </c:pt>
                <c:pt idx="106">
                  <c:v>2.3822183226307518E-4</c:v>
                </c:pt>
                <c:pt idx="107">
                  <c:v>1.817073634543249E-4</c:v>
                </c:pt>
                <c:pt idx="108">
                  <c:v>1.3851094161838686E-4</c:v>
                </c:pt>
                <c:pt idx="109">
                  <c:v>1.0552387314128448E-4</c:v>
                </c:pt>
                <c:pt idx="110">
                  <c:v>8.0353140416043452E-5</c:v>
                </c:pt>
                <c:pt idx="111">
                  <c:v>6.1159965653987018E-5</c:v>
                </c:pt>
                <c:pt idx="112">
                  <c:v>4.6533677274615266E-5</c:v>
                </c:pt>
                <c:pt idx="113">
                  <c:v>3.5393533516011532E-5</c:v>
                </c:pt>
                <c:pt idx="114">
                  <c:v>2.6912558557525447E-5</c:v>
                </c:pt>
                <c:pt idx="115">
                  <c:v>2.0458624774452998E-5</c:v>
                </c:pt>
                <c:pt idx="116">
                  <c:v>1.5548989336933948E-5</c:v>
                </c:pt>
                <c:pt idx="117">
                  <c:v>1.1815288563351561E-5</c:v>
                </c:pt>
                <c:pt idx="118">
                  <c:v>8.9766351243003305E-6</c:v>
                </c:pt>
                <c:pt idx="119">
                  <c:v>6.8189763006030276E-6</c:v>
                </c:pt>
                <c:pt idx="120">
                  <c:v>5.1792786877895939E-6</c:v>
                </c:pt>
                <c:pt idx="121">
                  <c:v>3.9334258212686109E-6</c:v>
                </c:pt>
                <c:pt idx="122">
                  <c:v>2.9869670209770124E-6</c:v>
                </c:pt>
                <c:pt idx="123">
                  <c:v>2.2680523601792071E-6</c:v>
                </c:pt>
                <c:pt idx="124">
                  <c:v>1.72204156192927E-6</c:v>
                </c:pt>
                <c:pt idx="125">
                  <c:v>1.3073931397183438E-6</c:v>
                </c:pt>
                <c:pt idx="126">
                  <c:v>9.9253169725148442E-7</c:v>
                </c:pt>
                <c:pt idx="127">
                  <c:v>7.5346192499093116E-7</c:v>
                </c:pt>
                <c:pt idx="128">
                  <c:v>5.7195216648826198E-7</c:v>
                </c:pt>
                <c:pt idx="129">
                  <c:v>4.3415215571773097E-7</c:v>
                </c:pt>
                <c:pt idx="130">
                  <c:v>3.2954152238263124E-7</c:v>
                </c:pt>
                <c:pt idx="131">
                  <c:v>2.5013016204130269E-7</c:v>
                </c:pt>
                <c:pt idx="132">
                  <c:v>1.8985030590018762E-7</c:v>
                </c:pt>
                <c:pt idx="133">
                  <c:v>1.4409444169218937E-7</c:v>
                </c:pt>
                <c:pt idx="134">
                  <c:v>1.093641657977743E-7</c:v>
                </c:pt>
                <c:pt idx="135">
                  <c:v>8.3003382951632346E-8</c:v>
                </c:pt>
                <c:pt idx="136">
                  <c:v>6.299562428295296E-8</c:v>
                </c:pt>
                <c:pt idx="137">
                  <c:v>4.7810095389936332E-8</c:v>
                </c:pt>
                <c:pt idx="138">
                  <c:v>3.6284752257353257E-8</c:v>
                </c:pt>
                <c:pt idx="139">
                  <c:v>2.7537508358587183E-8</c:v>
                </c:pt>
                <c:pt idx="140">
                  <c:v>2.0898810789280987E-8</c:v>
                </c:pt>
                <c:pt idx="141">
                  <c:v>1.5860446717507678E-8</c:v>
                </c:pt>
                <c:pt idx="142">
                  <c:v>1.2036675815714181E-8</c:v>
                </c:pt>
                <c:pt idx="143">
                  <c:v>9.1347226653529988E-9</c:v>
                </c:pt>
                <c:pt idx="144">
                  <c:v>6.9323762467241138E-9</c:v>
                </c:pt>
                <c:pt idx="145">
                  <c:v>5.2609854917156715E-9</c:v>
                </c:pt>
                <c:pt idx="146">
                  <c:v>3.9925515452331574E-9</c:v>
                </c:pt>
                <c:pt idx="147">
                  <c:v>3.029930090404035E-9</c:v>
                </c:pt>
                <c:pt idx="148">
                  <c:v>2.299394601645843E-9</c:v>
                </c:pt>
                <c:pt idx="149">
                  <c:v>1.7449917628994593E-9</c:v>
                </c:pt>
                <c:pt idx="150">
                  <c:v>1.3242572575108822E-9</c:v>
                </c:pt>
                <c:pt idx="151">
                  <c:v>1.0049641373126586E-9</c:v>
                </c:pt>
                <c:pt idx="152">
                  <c:v>7.6265494107466192E-10</c:v>
                </c:pt>
                <c:pt idx="153">
                  <c:v>5.7876868095876424E-10</c:v>
                </c:pt>
                <c:pt idx="154">
                  <c:v>4.3921932604172319E-10</c:v>
                </c:pt>
                <c:pt idx="155">
                  <c:v>3.3331695999084683E-10</c:v>
                </c:pt>
                <c:pt idx="156">
                  <c:v>2.5294901509438466E-10</c:v>
                </c:pt>
                <c:pt idx="157">
                  <c:v>1.919588914019035E-10</c:v>
                </c:pt>
                <c:pt idx="158">
                  <c:v>1.4567437961192477E-10</c:v>
                </c:pt>
                <c:pt idx="159">
                  <c:v>1.1054977504442937E-10</c:v>
                </c:pt>
                <c:pt idx="160">
                  <c:v>8.3894274800025597E-11</c:v>
                </c:pt>
                <c:pt idx="161">
                  <c:v>6.3665857001879281E-11</c:v>
                </c:pt>
                <c:pt idx="162">
                  <c:v>4.8314855390887756E-11</c:v>
                </c:pt>
                <c:pt idx="163">
                  <c:v>3.6665248255931806E-11</c:v>
                </c:pt>
                <c:pt idx="164">
                  <c:v>2.7824569025845602E-11</c:v>
                </c:pt>
                <c:pt idx="165">
                  <c:v>2.1115537932722615E-11</c:v>
                </c:pt>
                <c:pt idx="166">
                  <c:v>1.602417780047953E-11</c:v>
                </c:pt>
                <c:pt idx="167">
                  <c:v>1.2160439595756206E-11</c:v>
                </c:pt>
                <c:pt idx="168">
                  <c:v>9.2283215780857776E-12</c:v>
                </c:pt>
                <c:pt idx="169">
                  <c:v>7.0031930784816976E-12</c:v>
                </c:pt>
                <c:pt idx="170">
                  <c:v>5.314585809332443E-12</c:v>
                </c:pt>
                <c:pt idx="171">
                  <c:v>4.0331344290555514E-12</c:v>
                </c:pt>
                <c:pt idx="172">
                  <c:v>3.0606659291402762E-12</c:v>
                </c:pt>
                <c:pt idx="173">
                  <c:v>2.3226786231671826E-12</c:v>
                </c:pt>
                <c:pt idx="174">
                  <c:v>1.7626345725142937E-12</c:v>
                </c:pt>
                <c:pt idx="175">
                  <c:v>1.3376282031018647E-12</c:v>
                </c:pt>
                <c:pt idx="176">
                  <c:v>1.0150992926868096E-12</c:v>
                </c:pt>
                <c:pt idx="177">
                  <c:v>7.7033851446715048E-13</c:v>
                </c:pt>
                <c:pt idx="178">
                  <c:v>5.8459443868916066E-13</c:v>
                </c:pt>
                <c:pt idx="179">
                  <c:v>4.4363697057869336E-13</c:v>
                </c:pt>
                <c:pt idx="180">
                  <c:v>3.3666716989278071E-13</c:v>
                </c:pt>
                <c:pt idx="181">
                  <c:v>2.5548993335028399E-13</c:v>
                </c:pt>
                <c:pt idx="182">
                  <c:v>1.938861589601611E-13</c:v>
                </c:pt>
                <c:pt idx="183">
                  <c:v>1.471362935056533E-13</c:v>
                </c:pt>
                <c:pt idx="184">
                  <c:v>1.1165876189272875E-13</c:v>
                </c:pt>
                <c:pt idx="185">
                  <c:v>8.4735578185346203E-14</c:v>
                </c:pt>
                <c:pt idx="186">
                  <c:v>6.4304117167030743E-14</c:v>
                </c:pt>
                <c:pt idx="187">
                  <c:v>4.8799093858169843E-14</c:v>
                </c:pt>
                <c:pt idx="188">
                  <c:v>3.7032644881611868E-14</c:v>
                </c:pt>
                <c:pt idx="189">
                  <c:v>2.8103324580507439E-14</c:v>
                </c:pt>
                <c:pt idx="190">
                  <c:v>2.1327043976520752E-14</c:v>
                </c:pt>
                <c:pt idx="191">
                  <c:v>1.6184661718662973E-14</c:v>
                </c:pt>
                <c:pt idx="192">
                  <c:v>1.2282211899353484E-14</c:v>
                </c:pt>
                <c:pt idx="193">
                  <c:v>9.3207217388642732E-15</c:v>
                </c:pt>
                <c:pt idx="194">
                  <c:v>7.0733068304139866E-15</c:v>
                </c:pt>
                <c:pt idx="195">
                  <c:v>5.3677891811046014E-15</c:v>
                </c:pt>
                <c:pt idx="196">
                  <c:v>4.0735063923612943E-15</c:v>
                </c:pt>
                <c:pt idx="197">
                  <c:v>3.0913014122955656E-15</c:v>
                </c:pt>
                <c:pt idx="198">
                  <c:v>2.3459259603507202E-15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'predicted probabiltiies'!$K$4</c:f>
              <c:strCache>
                <c:ptCount val="1"/>
                <c:pt idx="0">
                  <c:v>Prob y = 2</c:v>
                </c:pt>
              </c:strCache>
            </c:strRef>
          </c:tx>
          <c:spPr>
            <a:ln w="38100">
              <a:solidFill>
                <a:srgbClr val="009999"/>
              </a:solidFill>
              <a:prstDash val="solid"/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probabiltiies'!$K$5:$K$203</c:f>
              <c:numCache>
                <c:formatCode>0.0000</c:formatCode>
                <c:ptCount val="199"/>
                <c:pt idx="0">
                  <c:v>6.3124341541976521E-9</c:v>
                </c:pt>
                <c:pt idx="1">
                  <c:v>8.3179896345555764E-9</c:v>
                </c:pt>
                <c:pt idx="2">
                  <c:v>1.0960719617763197E-8</c:v>
                </c:pt>
                <c:pt idx="3">
                  <c:v>1.4443046855874001E-8</c:v>
                </c:pt>
                <c:pt idx="4">
                  <c:v>1.9031695957108151E-8</c:v>
                </c:pt>
                <c:pt idx="5">
                  <c:v>2.5078116801268861E-8</c:v>
                </c:pt>
                <c:pt idx="6">
                  <c:v>3.304539336535426E-8</c:v>
                </c:pt>
                <c:pt idx="7">
                  <c:v>4.3543696653426387E-8</c:v>
                </c:pt>
                <c:pt idx="8">
                  <c:v>5.7376993549471569E-8</c:v>
                </c:pt>
                <c:pt idx="9">
                  <c:v>7.5604583548706729E-8</c:v>
                </c:pt>
                <c:pt idx="10">
                  <c:v>9.96221679863243E-8</c:v>
                </c:pt>
                <c:pt idx="11">
                  <c:v>1.3126864777082706E-7</c:v>
                </c:pt>
                <c:pt idx="12">
                  <c:v>1.7296680912632073E-7</c:v>
                </c:pt>
                <c:pt idx="13">
                  <c:v>2.2790864156034999E-7</c:v>
                </c:pt>
                <c:pt idx="14">
                  <c:v>3.0029943422259091E-7</c:v>
                </c:pt>
                <c:pt idx="15">
                  <c:v>3.9567927361266774E-7</c:v>
                </c:pt>
                <c:pt idx="16">
                  <c:v>5.2134645563813233E-7</c:v>
                </c:pt>
                <c:pt idx="17">
                  <c:v>6.8691507265243018E-7</c:v>
                </c:pt>
                <c:pt idx="18">
                  <c:v>9.0504922442707567E-7</c:v>
                </c:pt>
                <c:pt idx="19">
                  <c:v>1.1924296957757321E-6</c:v>
                </c:pt>
                <c:pt idx="20">
                  <c:v>1.5710265449762396E-6</c:v>
                </c:pt>
                <c:pt idx="21">
                  <c:v>2.0697741685779979E-6</c:v>
                </c:pt>
                <c:pt idx="22">
                  <c:v>2.7267757663885669E-6</c:v>
                </c:pt>
                <c:pt idx="23">
                  <c:v>3.5922039686220281E-6</c:v>
                </c:pt>
                <c:pt idx="24">
                  <c:v>4.7321166326060675E-6</c:v>
                </c:pt>
                <c:pt idx="25">
                  <c:v>6.2334752830159241E-6</c:v>
                </c:pt>
                <c:pt idx="26">
                  <c:v>8.2107433175182422E-6</c:v>
                </c:pt>
                <c:pt idx="27">
                  <c:v>1.0814558366149722E-5</c:v>
                </c:pt>
                <c:pt idx="28">
                  <c:v>1.4243126410694077E-5</c:v>
                </c:pt>
                <c:pt idx="29">
                  <c:v>1.8757185194675791E-5</c:v>
                </c:pt>
                <c:pt idx="30">
                  <c:v>2.4699644916876018E-5</c:v>
                </c:pt>
                <c:pt idx="31">
                  <c:v>3.2521352914003023E-5</c:v>
                </c:pt>
                <c:pt idx="32">
                  <c:v>4.281486856721287E-5</c:v>
                </c:pt>
                <c:pt idx="33">
                  <c:v>5.6358703581644888E-5</c:v>
                </c:pt>
                <c:pt idx="34">
                  <c:v>7.4175216978086269E-5</c:v>
                </c:pt>
                <c:pt idx="35">
                  <c:v>9.7606298253633054E-5</c:v>
                </c:pt>
                <c:pt idx="36">
                  <c:v>1.2841218108647308E-4</c:v>
                </c:pt>
                <c:pt idx="37">
                  <c:v>1.6890027003673303E-4</c:v>
                </c:pt>
                <c:pt idx="38">
                  <c:v>2.2209281246688288E-4</c:v>
                </c:pt>
                <c:pt idx="39">
                  <c:v>2.9194469756142673E-4</c:v>
                </c:pt>
                <c:pt idx="40">
                  <c:v>3.8362571291004362E-4</c:v>
                </c:pt>
                <c:pt idx="41">
                  <c:v>5.0388533776994226E-4</c:v>
                </c:pt>
                <c:pt idx="42">
                  <c:v>6.6152269075301924E-4</c:v>
                </c:pt>
                <c:pt idx="43">
                  <c:v>8.6798963315002102E-4</c:v>
                </c:pt>
                <c:pt idx="44">
                  <c:v>1.138161237097261E-3</c:v>
                </c:pt>
                <c:pt idx="45">
                  <c:v>1.491314700174643E-3</c:v>
                </c:pt>
                <c:pt idx="46">
                  <c:v>1.9523649243255703E-3</c:v>
                </c:pt>
                <c:pt idx="47">
                  <c:v>2.5534115854006926E-3</c:v>
                </c:pt>
                <c:pt idx="48">
                  <c:v>3.3356571981264199E-3</c:v>
                </c:pt>
                <c:pt idx="49">
                  <c:v>4.3517561135239203E-3</c:v>
                </c:pt>
                <c:pt idx="50">
                  <c:v>5.668646941260836E-3</c:v>
                </c:pt>
                <c:pt idx="51">
                  <c:v>7.370900139402425E-3</c:v>
                </c:pt>
                <c:pt idx="52">
                  <c:v>9.5645707245271619E-3</c:v>
                </c:pt>
                <c:pt idx="53">
                  <c:v>1.2381472816063657E-2</c:v>
                </c:pt>
                <c:pt idx="54">
                  <c:v>1.5983675050771633E-2</c:v>
                </c:pt>
                <c:pt idx="55">
                  <c:v>2.0567839383925313E-2</c:v>
                </c:pt>
                <c:pt idx="56">
                  <c:v>2.636877781364862E-2</c:v>
                </c:pt>
                <c:pt idx="57">
                  <c:v>3.3661277840315883E-2</c:v>
                </c:pt>
                <c:pt idx="58">
                  <c:v>4.2758863374770646E-2</c:v>
                </c:pt>
                <c:pt idx="59">
                  <c:v>5.4007765072887501E-2</c:v>
                </c:pt>
                <c:pt idx="60">
                  <c:v>6.77740808898879E-2</c:v>
                </c:pt>
                <c:pt idx="61">
                  <c:v>8.4422094538933096E-2</c:v>
                </c:pt>
                <c:pt idx="62">
                  <c:v>0.1042822347887838</c:v>
                </c:pt>
                <c:pt idx="63">
                  <c:v>0.12760846834865833</c:v>
                </c:pt>
                <c:pt idx="64">
                  <c:v>0.15452718838723131</c:v>
                </c:pt>
                <c:pt idx="65">
                  <c:v>0.18498276577631806</c:v>
                </c:pt>
                <c:pt idx="66">
                  <c:v>0.21868826539189465</c:v>
                </c:pt>
                <c:pt idx="67">
                  <c:v>0.25509225246272732</c:v>
                </c:pt>
                <c:pt idx="68">
                  <c:v>0.29337270320200448</c:v>
                </c:pt>
                <c:pt idx="69">
                  <c:v>0.33246572831144366</c:v>
                </c:pt>
                <c:pt idx="70">
                  <c:v>0.37113020549523168</c:v>
                </c:pt>
                <c:pt idx="71">
                  <c:v>0.40804115761244447</c:v>
                </c:pt>
                <c:pt idx="72">
                  <c:v>0.44189759913055354</c:v>
                </c:pt>
                <c:pt idx="73">
                  <c:v>0.47152726038107262</c:v>
                </c:pt>
                <c:pt idx="74">
                  <c:v>0.49597222453126205</c:v>
                </c:pt>
                <c:pt idx="75">
                  <c:v>0.51454513736892926</c:v>
                </c:pt>
                <c:pt idx="76">
                  <c:v>0.52685288678011777</c:v>
                </c:pt>
                <c:pt idx="77">
                  <c:v>0.53279097331100767</c:v>
                </c:pt>
                <c:pt idx="78">
                  <c:v>0.53251565340496443</c:v>
                </c:pt>
                <c:pt idx="79">
                  <c:v>0.52640209277946781</c:v>
                </c:pt>
                <c:pt idx="80">
                  <c:v>0.5149959283785438</c:v>
                </c:pt>
                <c:pt idx="81">
                  <c:v>0.4989638341636588</c:v>
                </c:pt>
                <c:pt idx="82">
                  <c:v>0.47904677666628853</c:v>
                </c:pt>
                <c:pt idx="83">
                  <c:v>0.45601810975060986</c:v>
                </c:pt>
                <c:pt idx="84">
                  <c:v>0.43064762305909438</c:v>
                </c:pt>
                <c:pt idx="85">
                  <c:v>0.40367203928724926</c:v>
                </c:pt>
                <c:pt idx="86">
                  <c:v>0.37577209105158282</c:v>
                </c:pt>
                <c:pt idx="87">
                  <c:v>0.3475560566132766</c:v>
                </c:pt>
                <c:pt idx="88">
                  <c:v>0.31954941170057888</c:v>
                </c:pt>
                <c:pt idx="89">
                  <c:v>0.29219003781425751</c:v>
                </c:pt>
                <c:pt idx="90">
                  <c:v>0.26582823032860092</c:v>
                </c:pt>
                <c:pt idx="91">
                  <c:v>0.24073060130262849</c:v>
                </c:pt>
                <c:pt idx="92">
                  <c:v>0.21708689604815085</c:v>
                </c:pt>
                <c:pt idx="93">
                  <c:v>0.19501874800965427</c:v>
                </c:pt>
                <c:pt idx="94">
                  <c:v>0.17458947598020538</c:v>
                </c:pt>
                <c:pt idx="95">
                  <c:v>0.15581416188078684</c:v>
                </c:pt>
                <c:pt idx="96">
                  <c:v>0.1386694118563267</c:v>
                </c:pt>
                <c:pt idx="97">
                  <c:v>0.12310237474952855</c:v>
                </c:pt>
                <c:pt idx="98">
                  <c:v>0.10903875145472121</c:v>
                </c:pt>
                <c:pt idx="99">
                  <c:v>9.638966416989439E-2</c:v>
                </c:pt>
                <c:pt idx="100">
                  <c:v>8.5057360521923309E-2</c:v>
                </c:pt>
                <c:pt idx="101">
                  <c:v>7.493980344596167E-2</c:v>
                </c:pt>
                <c:pt idx="102">
                  <c:v>6.5934246509479044E-2</c:v>
                </c:pt>
                <c:pt idx="103">
                  <c:v>5.7939920871936217E-2</c:v>
                </c:pt>
                <c:pt idx="104">
                  <c:v>5.0859969615236429E-2</c:v>
                </c:pt>
                <c:pt idx="105">
                  <c:v>4.4602762838376546E-2</c:v>
                </c:pt>
                <c:pt idx="106">
                  <c:v>3.9082717004084166E-2</c:v>
                </c:pt>
                <c:pt idx="107">
                  <c:v>3.422072795183953E-2</c:v>
                </c:pt>
                <c:pt idx="108">
                  <c:v>2.9944311232891069E-2</c:v>
                </c:pt>
                <c:pt idx="109">
                  <c:v>2.6187527663239452E-2</c:v>
                </c:pt>
                <c:pt idx="110">
                  <c:v>2.2890757275077868E-2</c:v>
                </c:pt>
                <c:pt idx="111">
                  <c:v>2.0000371742418182E-2</c:v>
                </c:pt>
                <c:pt idx="112">
                  <c:v>1.7468344093567442E-2</c:v>
                </c:pt>
                <c:pt idx="113">
                  <c:v>1.5251825112984247E-2</c:v>
                </c:pt>
                <c:pt idx="114">
                  <c:v>1.3312708157008024E-2</c:v>
                </c:pt>
                <c:pt idx="115">
                  <c:v>1.1617197971933566E-2</c:v>
                </c:pt>
                <c:pt idx="116">
                  <c:v>1.0135394291779145E-2</c:v>
                </c:pt>
                <c:pt idx="117">
                  <c:v>8.8408972894776679E-3</c:v>
                </c:pt>
                <c:pt idx="118">
                  <c:v>7.7104391569485994E-3</c:v>
                </c:pt>
                <c:pt idx="119">
                  <c:v>6.723544017379437E-3</c:v>
                </c:pt>
                <c:pt idx="120">
                  <c:v>5.8622168736432445E-3</c:v>
                </c:pt>
                <c:pt idx="121">
                  <c:v>5.1106612420882477E-3</c:v>
                </c:pt>
                <c:pt idx="122">
                  <c:v>4.4550244064135323E-3</c:v>
                </c:pt>
                <c:pt idx="123">
                  <c:v>3.8831687680351535E-3</c:v>
                </c:pt>
                <c:pt idx="124">
                  <c:v>3.384467500877376E-3</c:v>
                </c:pt>
                <c:pt idx="125">
                  <c:v>2.9496225881000971E-3</c:v>
                </c:pt>
                <c:pt idx="126">
                  <c:v>2.5705032860033391E-3</c:v>
                </c:pt>
                <c:pt idx="127">
                  <c:v>2.2400030958850026E-3</c:v>
                </c:pt>
                <c:pt idx="128">
                  <c:v>1.9519134051639438E-3</c:v>
                </c:pt>
                <c:pt idx="129">
                  <c:v>1.7008120677289046E-3</c:v>
                </c:pt>
                <c:pt idx="130">
                  <c:v>1.4819653179019489E-3</c:v>
                </c:pt>
                <c:pt idx="131">
                  <c:v>1.2912415437879995E-3</c:v>
                </c:pt>
                <c:pt idx="132">
                  <c:v>1.1250355779325806E-3</c:v>
                </c:pt>
                <c:pt idx="133">
                  <c:v>9.802022919363797E-4</c:v>
                </c:pt>
                <c:pt idx="134">
                  <c:v>8.539984042491537E-4</c:v>
                </c:pt>
                <c:pt idx="135">
                  <c:v>7.4403152514138343E-4</c:v>
                </c:pt>
                <c:pt idx="136">
                  <c:v>6.4821556895510368E-4</c:v>
                </c:pt>
                <c:pt idx="137">
                  <c:v>5.6473176084261825E-4</c:v>
                </c:pt>
                <c:pt idx="138">
                  <c:v>4.9199455336613399E-4</c:v>
                </c:pt>
                <c:pt idx="139">
                  <c:v>4.2862184785958247E-4</c:v>
                </c:pt>
                <c:pt idx="140">
                  <c:v>3.734089868109809E-4</c:v>
                </c:pt>
                <c:pt idx="141">
                  <c:v>3.2530604726868504E-4</c:v>
                </c:pt>
                <c:pt idx="142">
                  <c:v>2.8339802201103625E-4</c:v>
                </c:pt>
                <c:pt idx="143">
                  <c:v>2.4688752556143139E-4</c:v>
                </c:pt>
                <c:pt idx="144">
                  <c:v>2.1507970668465664E-4</c:v>
                </c:pt>
                <c:pt idx="145">
                  <c:v>1.8736908834367008E-4</c:v>
                </c:pt>
                <c:pt idx="146">
                  <c:v>1.6322809077369779E-4</c:v>
                </c:pt>
                <c:pt idx="147">
                  <c:v>1.4219702384627881E-4</c:v>
                </c:pt>
                <c:pt idx="148">
                  <c:v>1.2387536171298946E-4</c:v>
                </c:pt>
                <c:pt idx="149">
                  <c:v>1.0791413625705502E-4</c:v>
                </c:pt>
                <c:pt idx="150">
                  <c:v>9.4009306521222752E-5</c:v>
                </c:pt>
                <c:pt idx="151">
                  <c:v>8.1895979362925109E-5</c:v>
                </c:pt>
                <c:pt idx="152">
                  <c:v>7.1343372418055648E-5</c:v>
                </c:pt>
                <c:pt idx="153">
                  <c:v>6.2150424304036574E-5</c:v>
                </c:pt>
                <c:pt idx="154">
                  <c:v>5.4141969102412483E-5</c:v>
                </c:pt>
                <c:pt idx="155">
                  <c:v>4.7165402744317239E-5</c:v>
                </c:pt>
                <c:pt idx="156">
                  <c:v>4.1087778167371355E-5</c:v>
                </c:pt>
                <c:pt idx="157">
                  <c:v>3.5793274186015988E-5</c:v>
                </c:pt>
                <c:pt idx="158">
                  <c:v>3.1180990065302504E-5</c:v>
                </c:pt>
                <c:pt idx="159">
                  <c:v>2.7163023939210105E-5</c:v>
                </c:pt>
                <c:pt idx="160">
                  <c:v>2.3662798581612152E-5</c:v>
                </c:pt>
                <c:pt idx="161">
                  <c:v>2.0613602719911714E-5</c:v>
                </c:pt>
                <c:pt idx="162">
                  <c:v>1.7957320164937433E-5</c:v>
                </c:pt>
                <c:pt idx="163">
                  <c:v>1.5643322591755225E-5</c:v>
                </c:pt>
                <c:pt idx="164">
                  <c:v>1.362750491111182E-5</c:v>
                </c:pt>
                <c:pt idx="165">
                  <c:v>1.187144487829197E-5</c:v>
                </c:pt>
                <c:pt idx="166">
                  <c:v>1.0341670946062303E-5</c:v>
                </c:pt>
                <c:pt idx="167">
                  <c:v>9.0090244253943612E-6</c:v>
                </c:pt>
                <c:pt idx="168">
                  <c:v>7.848103810556844E-6</c:v>
                </c:pt>
                <c:pt idx="169">
                  <c:v>6.8367806877463481E-6</c:v>
                </c:pt>
                <c:pt idx="170">
                  <c:v>5.9557780081828021E-6</c:v>
                </c:pt>
                <c:pt idx="171">
                  <c:v>5.1883026932991291E-6</c:v>
                </c:pt>
                <c:pt idx="172">
                  <c:v>4.5197255737344627E-6</c:v>
                </c:pt>
                <c:pt idx="173">
                  <c:v>3.9373025649183819E-6</c:v>
                </c:pt>
                <c:pt idx="174">
                  <c:v>3.4299317671639243E-6</c:v>
                </c:pt>
                <c:pt idx="175">
                  <c:v>2.9879418622907659E-6</c:v>
                </c:pt>
                <c:pt idx="176">
                  <c:v>2.6029077748440799E-6</c:v>
                </c:pt>
                <c:pt idx="177">
                  <c:v>2.2674900852956033E-6</c:v>
                </c:pt>
                <c:pt idx="178">
                  <c:v>1.9752951350688242E-6</c:v>
                </c:pt>
                <c:pt idx="179">
                  <c:v>1.7207531574291936E-6</c:v>
                </c:pt>
                <c:pt idx="180">
                  <c:v>1.4990121117144581E-6</c:v>
                </c:pt>
                <c:pt idx="181">
                  <c:v>1.3058451975856498E-6</c:v>
                </c:pt>
                <c:pt idx="182">
                  <c:v>1.1375702866472589E-6</c:v>
                </c:pt>
                <c:pt idx="183">
                  <c:v>9.909797358785055E-7</c:v>
                </c:pt>
                <c:pt idx="184">
                  <c:v>8.6327924515797339E-7</c:v>
                </c:pt>
                <c:pt idx="185">
                  <c:v>7.5203459351879347E-7</c:v>
                </c:pt>
                <c:pt idx="186">
                  <c:v>6.5512523892318423E-7</c:v>
                </c:pt>
                <c:pt idx="187">
                  <c:v>5.7070389715219271E-7</c:v>
                </c:pt>
                <c:pt idx="188">
                  <c:v>4.9716132936168528E-7</c:v>
                </c:pt>
                <c:pt idx="189">
                  <c:v>4.3309566712904688E-7</c:v>
                </c:pt>
                <c:pt idx="190">
                  <c:v>3.7728569029744112E-7</c:v>
                </c:pt>
                <c:pt idx="191">
                  <c:v>3.2866754826499811E-7</c:v>
                </c:pt>
                <c:pt idx="192">
                  <c:v>2.8631448099872127E-7</c:v>
                </c:pt>
                <c:pt idx="193">
                  <c:v>2.4941915322917362E-7</c:v>
                </c:pt>
                <c:pt idx="194">
                  <c:v>2.1727826509082875E-7</c:v>
                </c:pt>
                <c:pt idx="195">
                  <c:v>1.8927914586403317E-7</c:v>
                </c:pt>
                <c:pt idx="196">
                  <c:v>1.6488807527424552E-7</c:v>
                </c:pt>
                <c:pt idx="197">
                  <c:v>1.4364010973359174E-7</c:v>
                </c:pt>
                <c:pt idx="198">
                  <c:v>1.2513021959573737E-7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'predicted probabiltiies'!$L$4</c:f>
              <c:strCache>
                <c:ptCount val="1"/>
                <c:pt idx="0">
                  <c:v>Prob y = 3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probabiltiies'!$L$5:$L$203</c:f>
              <c:numCache>
                <c:formatCode>0.0000</c:formatCode>
                <c:ptCount val="199"/>
                <c:pt idx="0">
                  <c:v>6.9176048411804824E-14</c:v>
                </c:pt>
                <c:pt idx="1">
                  <c:v>1.0463832843425127E-13</c:v>
                </c:pt>
                <c:pt idx="2">
                  <c:v>1.5827962635937442E-13</c:v>
                </c:pt>
                <c:pt idx="3">
                  <c:v>2.39418826473162E-13</c:v>
                </c:pt>
                <c:pt idx="4">
                  <c:v>3.621516748912638E-13</c:v>
                </c:pt>
                <c:pt idx="5">
                  <c:v>5.4779928041701815E-13</c:v>
                </c:pt>
                <c:pt idx="6">
                  <c:v>8.2861156824999935E-13</c:v>
                </c:pt>
                <c:pt idx="7">
                  <c:v>1.2533688344001779E-12</c:v>
                </c:pt>
                <c:pt idx="8">
                  <c:v>1.8958541063025579E-12</c:v>
                </c:pt>
                <c:pt idx="9">
                  <c:v>2.8676674074131952E-12</c:v>
                </c:pt>
                <c:pt idx="10">
                  <c:v>4.3376067197682081E-12</c:v>
                </c:pt>
                <c:pt idx="11">
                  <c:v>6.5609801743471864E-12</c:v>
                </c:pt>
                <c:pt idx="12">
                  <c:v>9.923937424243883E-12</c:v>
                </c:pt>
                <c:pt idx="13">
                  <c:v>1.5010514057485293E-11</c:v>
                </c:pt>
                <c:pt idx="14">
                  <c:v>2.27040229199562E-11</c:v>
                </c:pt>
                <c:pt idx="15">
                  <c:v>3.4340382944278208E-11</c:v>
                </c:pt>
                <c:pt idx="16">
                  <c:v>5.1939981069394565E-11</c:v>
                </c:pt>
                <c:pt idx="17">
                  <c:v>7.8558274756763254E-11</c:v>
                </c:pt>
                <c:pt idx="18">
                  <c:v>1.1881591621578072E-10</c:v>
                </c:pt>
                <c:pt idx="19">
                  <c:v>1.7970027150765084E-10</c:v>
                </c:pt>
                <c:pt idx="20">
                  <c:v>2.7177718939310163E-10</c:v>
                </c:pt>
                <c:pt idx="21">
                  <c:v>4.1102285531321529E-10</c:v>
                </c:pt>
                <c:pt idx="22">
                  <c:v>6.2159278462088123E-10</c:v>
                </c:pt>
                <c:pt idx="23">
                  <c:v>9.4000693315119037E-10</c:v>
                </c:pt>
                <c:pt idx="24">
                  <c:v>1.4214743852557051E-9</c:v>
                </c:pt>
                <c:pt idx="25">
                  <c:v>2.1494501099046394E-9</c:v>
                </c:pt>
                <c:pt idx="26">
                  <c:v>3.2500731260568733E-9</c:v>
                </c:pt>
                <c:pt idx="27">
                  <c:v>4.9139753718156932E-9</c:v>
                </c:pt>
                <c:pt idx="28">
                  <c:v>7.4292170192011256E-9</c:v>
                </c:pt>
                <c:pt idx="29">
                  <c:v>1.1231012538228285E-8</c:v>
                </c:pt>
                <c:pt idx="30">
                  <c:v>1.6976786428124285E-8</c:v>
                </c:pt>
                <c:pt idx="31">
                  <c:v>2.565942435336604E-8</c:v>
                </c:pt>
                <c:pt idx="32">
                  <c:v>3.8778093151193063E-8</c:v>
                </c:pt>
                <c:pt idx="33">
                  <c:v>5.8595782516995229E-8</c:v>
                </c:pt>
                <c:pt idx="34">
                  <c:v>8.8527401926110919E-8</c:v>
                </c:pt>
                <c:pt idx="35">
                  <c:v>1.3372427911574744E-7</c:v>
                </c:pt>
                <c:pt idx="36">
                  <c:v>2.0195386778416055E-7</c:v>
                </c:pt>
                <c:pt idx="37">
                  <c:v>3.0492274870490614E-7</c:v>
                </c:pt>
                <c:pt idx="38">
                  <c:v>4.6026453839845316E-7</c:v>
                </c:pt>
                <c:pt idx="39">
                  <c:v>6.9452380037150285E-7</c:v>
                </c:pt>
                <c:pt idx="40">
                  <c:v>1.0476296450251361E-6</c:v>
                </c:pt>
                <c:pt idx="41">
                  <c:v>1.5795934404611978E-6</c:v>
                </c:pt>
                <c:pt idx="42">
                  <c:v>2.3805202231096273E-6</c:v>
                </c:pt>
                <c:pt idx="43">
                  <c:v>3.5855451663725564E-6</c:v>
                </c:pt>
                <c:pt idx="44">
                  <c:v>5.3970691124448373E-6</c:v>
                </c:pt>
                <c:pt idx="45">
                  <c:v>8.1177751393213534E-6</c:v>
                </c:pt>
                <c:pt idx="46">
                  <c:v>1.2199505991721732E-5</c:v>
                </c:pt>
                <c:pt idx="47">
                  <c:v>1.8315366017758514E-5</c:v>
                </c:pt>
                <c:pt idx="48">
                  <c:v>2.7465639751032415E-5</c:v>
                </c:pt>
                <c:pt idx="49">
                  <c:v>4.1132621077632247E-5</c:v>
                </c:pt>
                <c:pt idx="50">
                  <c:v>6.1505616358531638E-5</c:v>
                </c:pt>
                <c:pt idx="51">
                  <c:v>9.1805652823583107E-5</c:v>
                </c:pt>
                <c:pt idx="52">
                  <c:v>1.3675018047534443E-4</c:v>
                </c:pt>
                <c:pt idx="53">
                  <c:v>2.0321149145359217E-4</c:v>
                </c:pt>
                <c:pt idx="54">
                  <c:v>3.01138391353673E-4</c:v>
                </c:pt>
                <c:pt idx="55">
                  <c:v>4.4482755930576659E-4</c:v>
                </c:pt>
                <c:pt idx="56">
                  <c:v>6.5464603872103738E-4</c:v>
                </c:pt>
                <c:pt idx="57">
                  <c:v>9.5931375489764163E-4</c:v>
                </c:pt>
                <c:pt idx="58">
                  <c:v>1.3988455150203527E-3</c:v>
                </c:pt>
                <c:pt idx="59">
                  <c:v>2.0282119535902855E-3</c:v>
                </c:pt>
                <c:pt idx="60">
                  <c:v>2.9216911047309571E-3</c:v>
                </c:pt>
                <c:pt idx="61">
                  <c:v>4.1777294742543465E-3</c:v>
                </c:pt>
                <c:pt idx="62">
                  <c:v>5.9239045241701802E-3</c:v>
                </c:pt>
                <c:pt idx="63">
                  <c:v>8.3212916990911354E-3</c:v>
                </c:pt>
                <c:pt idx="64">
                  <c:v>1.1567238296059002E-2</c:v>
                </c:pt>
                <c:pt idx="65">
                  <c:v>1.589533107102856E-2</c:v>
                </c:pt>
                <c:pt idx="66">
                  <c:v>2.1571349669683691E-2</c:v>
                </c:pt>
                <c:pt idx="67">
                  <c:v>2.8884352546060803E-2</c:v>
                </c:pt>
                <c:pt idx="68">
                  <c:v>3.8132791652488257E-2</c:v>
                </c:pt>
                <c:pt idx="69">
                  <c:v>4.9606582768718717E-2</c:v>
                </c:pt>
                <c:pt idx="70">
                  <c:v>6.356707955295364E-2</c:v>
                </c:pt>
                <c:pt idx="71">
                  <c:v>8.0227536660068793E-2</c:v>
                </c:pt>
                <c:pt idx="72">
                  <c:v>9.9736622755396798E-2</c:v>
                </c:pt>
                <c:pt idx="73">
                  <c:v>0.1221668430796552</c:v>
                </c:pt>
                <c:pt idx="74">
                  <c:v>0.14750863054358773</c:v>
                </c:pt>
                <c:pt idx="75">
                  <c:v>0.17566979041748257</c:v>
                </c:pt>
                <c:pt idx="76">
                  <c:v>0.20647929011077323</c:v>
                </c:pt>
                <c:pt idx="77">
                  <c:v>0.2396941982895511</c:v>
                </c:pt>
                <c:pt idx="78">
                  <c:v>0.27500878791682959</c:v>
                </c:pt>
                <c:pt idx="79">
                  <c:v>0.31206519229565138</c:v>
                </c:pt>
                <c:pt idx="80">
                  <c:v>0.35046531907381412</c:v>
                </c:pt>
                <c:pt idx="81">
                  <c:v>0.38978385849230235</c:v>
                </c:pt>
                <c:pt idx="82">
                  <c:v>0.42958215662698268</c:v>
                </c:pt>
                <c:pt idx="83">
                  <c:v>0.46942253158783837</c:v>
                </c:pt>
                <c:pt idx="84">
                  <c:v>0.50888239348361231</c:v>
                </c:pt>
                <c:pt idx="85">
                  <c:v>0.54756738094848723</c:v>
                </c:pt>
                <c:pt idx="86">
                  <c:v>0.5851227058298889</c:v>
                </c:pt>
                <c:pt idx="87">
                  <c:v>0.62124201610622054</c:v>
                </c:pt>
                <c:pt idx="88">
                  <c:v>0.65567331866758072</c:v>
                </c:pt>
                <c:pt idx="89">
                  <c:v>0.68822179677429818</c:v>
                </c:pt>
                <c:pt idx="90">
                  <c:v>0.7187496531593881</c:v>
                </c:pt>
                <c:pt idx="91">
                  <c:v>0.74717335861944834</c:v>
                </c:pt>
                <c:pt idx="92">
                  <c:v>0.77345885552743798</c:v>
                </c:pt>
                <c:pt idx="93">
                  <c:v>0.79761534512126309</c:v>
                </c:pt>
                <c:pt idx="94">
                  <c:v>0.81968828403166261</c:v>
                </c:pt>
                <c:pt idx="95">
                  <c:v>0.83975214861737513</c:v>
                </c:pt>
                <c:pt idx="96">
                  <c:v>0.85790341947533011</c:v>
                </c:pt>
                <c:pt idx="97">
                  <c:v>0.87425411622668414</c:v>
                </c:pt>
                <c:pt idx="98">
                  <c:v>0.88892609291641156</c:v>
                </c:pt>
                <c:pt idx="99">
                  <c:v>0.90204619950428511</c:v>
                </c:pt>
                <c:pt idx="100">
                  <c:v>0.91374233138608962</c:v>
                </c:pt>
                <c:pt idx="101">
                  <c:v>0.92414032827990666</c:v>
                </c:pt>
                <c:pt idx="102">
                  <c:v>0.93336164448945103</c:v>
                </c:pt>
                <c:pt idx="103">
                  <c:v>0.94152169104781647</c:v>
                </c:pt>
                <c:pt idx="104">
                  <c:v>0.94872874241690786</c:v>
                </c:pt>
                <c:pt idx="105">
                  <c:v>0.95508330224296711</c:v>
                </c:pt>
                <c:pt idx="106">
                  <c:v>0.96067783066217971</c:v>
                </c:pt>
                <c:pt idx="107">
                  <c:v>0.96559674704951637</c:v>
                </c:pt>
                <c:pt idx="108">
                  <c:v>0.96991663487828794</c:v>
                </c:pt>
                <c:pt idx="109">
                  <c:v>0.9737065881250816</c:v>
                </c:pt>
                <c:pt idx="110">
                  <c:v>0.97702865055621091</c:v>
                </c:pt>
                <c:pt idx="111">
                  <c:v>0.97993830980254926</c:v>
                </c:pt>
                <c:pt idx="112">
                  <c:v>0.98248501718140346</c:v>
                </c:pt>
                <c:pt idx="113">
                  <c:v>0.98471271175020569</c:v>
                </c:pt>
                <c:pt idx="114">
                  <c:v>0.98666033317950852</c:v>
                </c:pt>
                <c:pt idx="115">
                  <c:v>0.98836231287129239</c:v>
                </c:pt>
                <c:pt idx="116">
                  <c:v>0.9898490365041771</c:v>
                </c:pt>
                <c:pt idx="117">
                  <c:v>0.99114727404072744</c:v>
                </c:pt>
                <c:pt idx="118">
                  <c:v>0.99228057535163772</c:v>
                </c:pt>
                <c:pt idx="119">
                  <c:v>0.99326963114569577</c:v>
                </c:pt>
                <c:pt idx="120">
                  <c:v>0.99413259996991332</c:v>
                </c:pt>
                <c:pt idx="121">
                  <c:v>0.99488540276661064</c:v>
                </c:pt>
                <c:pt idx="122">
                  <c:v>0.99554198692943774</c:v>
                </c:pt>
                <c:pt idx="123">
                  <c:v>0.99611456205700821</c:v>
                </c:pt>
                <c:pt idx="124">
                  <c:v>0.99661380971505353</c:v>
                </c:pt>
                <c:pt idx="125">
                  <c:v>0.99704906952768302</c:v>
                </c:pt>
                <c:pt idx="126">
                  <c:v>0.99742850385753046</c:v>
                </c:pt>
                <c:pt idx="127">
                  <c:v>0.99775924322741805</c:v>
                </c:pt>
                <c:pt idx="128">
                  <c:v>0.99804751450064522</c:v>
                </c:pt>
                <c:pt idx="129">
                  <c:v>0.99829875368620125</c:v>
                </c:pt>
                <c:pt idx="130">
                  <c:v>0.99851770507847648</c:v>
                </c:pt>
                <c:pt idx="131">
                  <c:v>0.99870850828498903</c:v>
                </c:pt>
                <c:pt idx="132">
                  <c:v>0.99887477454461227</c:v>
                </c:pt>
                <c:pt idx="133">
                  <c:v>0.99901965359567124</c:v>
                </c:pt>
                <c:pt idx="134">
                  <c:v>0.99914589221971661</c:v>
                </c:pt>
                <c:pt idx="135">
                  <c:v>0.99925588546362865</c:v>
                </c:pt>
                <c:pt idx="136">
                  <c:v>0.99935172143023254</c:v>
                </c:pt>
                <c:pt idx="137">
                  <c:v>0.99943522042563193</c:v>
                </c:pt>
                <c:pt idx="138">
                  <c:v>0.99950796915961393</c:v>
                </c:pt>
                <c:pt idx="139">
                  <c:v>0.99957135061313285</c:v>
                </c:pt>
                <c:pt idx="140">
                  <c:v>0.99962657011338707</c:v>
                </c:pt>
                <c:pt idx="141">
                  <c:v>0.99967467809162924</c:v>
                </c:pt>
                <c:pt idx="142">
                  <c:v>0.99971658994087986</c:v>
                </c:pt>
                <c:pt idx="143">
                  <c:v>0.99975310333942946</c:v>
                </c:pt>
                <c:pt idx="144">
                  <c:v>0.99978491336074971</c:v>
                </c:pt>
                <c:pt idx="145">
                  <c:v>0.99981262565054574</c:v>
                </c:pt>
                <c:pt idx="146">
                  <c:v>0.99983676791659193</c:v>
                </c:pt>
                <c:pt idx="147">
                  <c:v>0.99985779994616897</c:v>
                </c:pt>
                <c:pt idx="148">
                  <c:v>0.99987612233885625</c:v>
                </c:pt>
                <c:pt idx="149">
                  <c:v>0.99989208411872721</c:v>
                </c:pt>
                <c:pt idx="150">
                  <c:v>0.99990598936920572</c:v>
                </c:pt>
                <c:pt idx="151">
                  <c:v>0.99991810301566253</c:v>
                </c:pt>
                <c:pt idx="152">
                  <c:v>0.99992865586492008</c:v>
                </c:pt>
                <c:pt idx="153">
                  <c:v>0.99993784899692273</c:v>
                </c:pt>
                <c:pt idx="154">
                  <c:v>0.9999458575916752</c:v>
                </c:pt>
                <c:pt idx="155">
                  <c:v>0.99995283426393677</c:v>
                </c:pt>
                <c:pt idx="156">
                  <c:v>0.99995891196888231</c:v>
                </c:pt>
                <c:pt idx="157">
                  <c:v>0.99996420653385432</c:v>
                </c:pt>
                <c:pt idx="158">
                  <c:v>0.99996881886425981</c:v>
                </c:pt>
                <c:pt idx="159">
                  <c:v>0.99997283686551053</c:v>
                </c:pt>
                <c:pt idx="160">
                  <c:v>0.99997633711752387</c:v>
                </c:pt>
                <c:pt idx="161">
                  <c:v>0.99997938633361394</c:v>
                </c:pt>
                <c:pt idx="162">
                  <c:v>0.99998204263151991</c:v>
                </c:pt>
                <c:pt idx="163">
                  <c:v>0.99998435664074281</c:v>
                </c:pt>
                <c:pt idx="164">
                  <c:v>0.9999863724672643</c:v>
                </c:pt>
                <c:pt idx="165">
                  <c:v>0.9999881285340062</c:v>
                </c:pt>
                <c:pt idx="166">
                  <c:v>0.99998965831302977</c:v>
                </c:pt>
                <c:pt idx="167">
                  <c:v>0.99999099096341415</c:v>
                </c:pt>
                <c:pt idx="168">
                  <c:v>0.999992151886961</c:v>
                </c:pt>
                <c:pt idx="169">
                  <c:v>0.99999316321230902</c:v>
                </c:pt>
                <c:pt idx="170">
                  <c:v>0.99999404421667726</c:v>
                </c:pt>
                <c:pt idx="171">
                  <c:v>0.99999481169327353</c:v>
                </c:pt>
                <c:pt idx="172">
                  <c:v>0.99999548027136564</c:v>
                </c:pt>
                <c:pt idx="173">
                  <c:v>0.99999606269511232</c:v>
                </c:pt>
                <c:pt idx="174">
                  <c:v>0.99999657006647014</c:v>
                </c:pt>
                <c:pt idx="175">
                  <c:v>0.99999701205680003</c:v>
                </c:pt>
                <c:pt idx="176">
                  <c:v>0.99999739709121005</c:v>
                </c:pt>
                <c:pt idx="177">
                  <c:v>0.99999773250914437</c:v>
                </c:pt>
                <c:pt idx="178">
                  <c:v>0.99999802470428034</c:v>
                </c:pt>
                <c:pt idx="179">
                  <c:v>0.99999827924639906</c:v>
                </c:pt>
                <c:pt idx="180">
                  <c:v>0.99999850098755172</c:v>
                </c:pt>
                <c:pt idx="181">
                  <c:v>0.9999986941545469</c:v>
                </c:pt>
                <c:pt idx="182">
                  <c:v>0.99999886242951952</c:v>
                </c:pt>
                <c:pt idx="183">
                  <c:v>0.99999900902011696</c:v>
                </c:pt>
                <c:pt idx="184">
                  <c:v>0.99999913672064311</c:v>
                </c:pt>
                <c:pt idx="185">
                  <c:v>0.99999924796532169</c:v>
                </c:pt>
                <c:pt idx="186">
                  <c:v>0.99999934487469677</c:v>
                </c:pt>
                <c:pt idx="187">
                  <c:v>0.99999942929605401</c:v>
                </c:pt>
                <c:pt idx="188">
                  <c:v>0.99999950283863359</c:v>
                </c:pt>
                <c:pt idx="189">
                  <c:v>0.99999956690430469</c:v>
                </c:pt>
                <c:pt idx="190">
                  <c:v>0.99999962271428844</c:v>
                </c:pt>
                <c:pt idx="191">
                  <c:v>0.9999996713324355</c:v>
                </c:pt>
                <c:pt idx="192">
                  <c:v>0.99999971368550666</c:v>
                </c:pt>
                <c:pt idx="193">
                  <c:v>0.99999975058083745</c:v>
                </c:pt>
                <c:pt idx="194">
                  <c:v>0.99999978272172785</c:v>
                </c:pt>
                <c:pt idx="195">
                  <c:v>0.99999981072084876</c:v>
                </c:pt>
                <c:pt idx="196">
                  <c:v>0.9999998351119207</c:v>
                </c:pt>
                <c:pt idx="197">
                  <c:v>0.9999998563598872</c:v>
                </c:pt>
                <c:pt idx="198">
                  <c:v>0.99999987486977804</c:v>
                </c:pt>
              </c:numCache>
            </c:numRef>
          </c:yVal>
          <c:smooth val="1"/>
        </c:ser>
        <c:axId val="61150720"/>
        <c:axId val="61152640"/>
      </c:scatterChart>
      <c:valAx>
        <c:axId val="61150720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Theta (M = 0, SD = 1)</a:t>
                </a:r>
              </a:p>
            </c:rich>
          </c:tx>
          <c:layout>
            <c:manualLayout>
              <c:xMode val="edge"/>
              <c:yMode val="edge"/>
              <c:x val="0.41929350643413493"/>
              <c:y val="0.91046182797883957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52640"/>
        <c:crossesAt val="0"/>
        <c:crossBetween val="midCat"/>
        <c:majorUnit val="1"/>
        <c:minorUnit val="0.5"/>
      </c:valAx>
      <c:valAx>
        <c:axId val="6115264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Probability of  Category Response</a:t>
                </a:r>
              </a:p>
            </c:rich>
          </c:tx>
          <c:layout>
            <c:manualLayout>
              <c:xMode val="edge"/>
              <c:yMode val="edge"/>
              <c:x val="2.7358645366222813E-2"/>
              <c:y val="0.198060450415736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50720"/>
        <c:crossesAt val="-4"/>
        <c:crossBetween val="midCat"/>
        <c:majorUnit val="0.1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pageSetup orientation="landscape" horizontalDpi="200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4657" cy="58314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selection activeCell="E31" sqref="E31"/>
    </sheetView>
  </sheetViews>
  <sheetFormatPr defaultRowHeight="12.9"/>
  <cols>
    <col min="1" max="1" width="4.125" customWidth="1"/>
    <col min="2" max="2" width="9" style="3"/>
    <col min="3" max="3" width="7.375" bestFit="1" customWidth="1"/>
    <col min="4" max="4" width="14.5" bestFit="1" customWidth="1"/>
    <col min="5" max="5" width="13.5" bestFit="1" customWidth="1"/>
    <col min="6" max="6" width="13.25" bestFit="1" customWidth="1"/>
    <col min="7" max="7" width="11.625" bestFit="1" customWidth="1"/>
    <col min="8" max="8" width="6" bestFit="1" customWidth="1"/>
    <col min="9" max="12" width="9.625" bestFit="1" customWidth="1"/>
  </cols>
  <sheetData>
    <row r="1" spans="1:12" ht="13.6">
      <c r="A1" s="2" t="s">
        <v>1</v>
      </c>
      <c r="B1" s="3">
        <v>1</v>
      </c>
    </row>
    <row r="2" spans="1:12" ht="13.6">
      <c r="A2" s="2" t="s">
        <v>2</v>
      </c>
      <c r="B2" s="3">
        <v>3.4489000000000001</v>
      </c>
      <c r="C2" s="1" t="s">
        <v>4</v>
      </c>
      <c r="D2">
        <v>-1.2467999999999999</v>
      </c>
      <c r="E2">
        <v>-1.1988000000000001</v>
      </c>
      <c r="F2">
        <v>-0.64839999999999998</v>
      </c>
    </row>
    <row r="3" spans="1:12" ht="13.6">
      <c r="C3" s="7" t="s">
        <v>5</v>
      </c>
      <c r="D3" s="7"/>
      <c r="E3" s="7"/>
      <c r="F3" s="7"/>
      <c r="I3" s="7" t="s">
        <v>6</v>
      </c>
      <c r="J3" s="7"/>
      <c r="K3" s="7"/>
      <c r="L3" s="7"/>
    </row>
    <row r="4" spans="1:12" ht="13.6">
      <c r="B4" s="5" t="s">
        <v>0</v>
      </c>
      <c r="C4" s="6" t="s">
        <v>3</v>
      </c>
      <c r="D4" s="6" t="s">
        <v>7</v>
      </c>
      <c r="E4" s="6" t="s">
        <v>8</v>
      </c>
      <c r="F4" s="6" t="s">
        <v>9</v>
      </c>
      <c r="H4" s="6" t="s">
        <v>0</v>
      </c>
      <c r="I4" s="6" t="s">
        <v>10</v>
      </c>
      <c r="J4" s="6" t="s">
        <v>13</v>
      </c>
      <c r="K4" s="6" t="s">
        <v>12</v>
      </c>
      <c r="L4" s="6" t="s">
        <v>11</v>
      </c>
    </row>
    <row r="5" spans="1:12">
      <c r="A5">
        <v>1</v>
      </c>
      <c r="B5" s="3">
        <f>(A5/200)*8+-4</f>
        <v>-3.96</v>
      </c>
      <c r="C5">
        <v>1</v>
      </c>
      <c r="D5" s="4">
        <f>EXP($B$1*$B$2*($B5-D$2))</f>
        <v>8.6310829592636901E-5</v>
      </c>
      <c r="E5" s="4">
        <f>EXP($B$1*$B$2*(($B5-D$2)+($B5-E$2)))</f>
        <v>6.312979025476951E-9</v>
      </c>
      <c r="F5" s="4">
        <f>EXP($B$1*$B$2*(($B5-D$2)+($B5-E$2)+($B5-F$2)))</f>
        <v>6.9182019490642918E-14</v>
      </c>
      <c r="H5" s="3">
        <f>B5</f>
        <v>-3.96</v>
      </c>
      <c r="I5" s="4">
        <f>1/(SUM(C5:F5))</f>
        <v>0.99991369030736521</v>
      </c>
      <c r="J5" s="4">
        <f>D5/(SUM(C5:F5))</f>
        <v>8.6303380131463704E-5</v>
      </c>
      <c r="K5" s="4">
        <f>E5/(SUM(C5:F5))</f>
        <v>6.3124341541976521E-9</v>
      </c>
      <c r="L5" s="4">
        <f>F5/(1+SUM(D5:F5))</f>
        <v>6.9176048411804824E-14</v>
      </c>
    </row>
    <row r="6" spans="1:12">
      <c r="A6">
        <v>2</v>
      </c>
      <c r="B6" s="3">
        <f t="shared" ref="B6:B69" si="0">(A6/200)*8+-4</f>
        <v>-3.92</v>
      </c>
      <c r="C6">
        <v>1</v>
      </c>
      <c r="D6" s="4">
        <f t="shared" ref="D6:D69" si="1">EXP($B$1*$B$2*($B6-D$2))</f>
        <v>9.9078362552366725E-5</v>
      </c>
      <c r="E6" s="4">
        <f t="shared" ref="E6:E69" si="2">EXP($B$1*$B$2*(($B6-D$2)+($B6-E$2)))</f>
        <v>8.3188138365449736E-9</v>
      </c>
      <c r="F6" s="4">
        <f t="shared" ref="F6:F69" si="3">EXP($B$1*$B$2*(($B6-D$2)+($B6-E$2)+($B6-F$2)))</f>
        <v>1.0464869669897049E-13</v>
      </c>
      <c r="H6" s="3">
        <f t="shared" ref="H6:H69" si="4">B6</f>
        <v>-3.92</v>
      </c>
      <c r="I6" s="4">
        <f t="shared" ref="I6:I34" si="5">1/(1+SUM(D6:F6))</f>
        <v>0.99990092313572676</v>
      </c>
      <c r="J6" s="4">
        <f t="shared" ref="J6:J34" si="6">D6/(1+SUM(D6:F6))</f>
        <v>9.9068546178887701E-5</v>
      </c>
      <c r="K6" s="4">
        <f t="shared" ref="K6:K34" si="7">E6/(1+SUM(D6:F6))</f>
        <v>8.3179896345555764E-9</v>
      </c>
      <c r="L6" s="4">
        <f t="shared" ref="L6:L34" si="8">F6/(1+SUM(D6:F6))</f>
        <v>1.0463832843425127E-13</v>
      </c>
    </row>
    <row r="7" spans="1:12">
      <c r="A7">
        <v>3</v>
      </c>
      <c r="B7" s="3">
        <f t="shared" si="0"/>
        <v>-3.88</v>
      </c>
      <c r="C7">
        <v>1</v>
      </c>
      <c r="D7" s="4">
        <f t="shared" si="1"/>
        <v>1.1373453334175399E-4</v>
      </c>
      <c r="E7" s="4">
        <f t="shared" si="2"/>
        <v>1.0961966350246789E-8</v>
      </c>
      <c r="F7" s="4">
        <f t="shared" si="3"/>
        <v>1.5829762995389693E-13</v>
      </c>
      <c r="H7" s="3">
        <f t="shared" si="4"/>
        <v>-3.88</v>
      </c>
      <c r="I7" s="4">
        <f t="shared" si="5"/>
        <v>0.99988626744109976</v>
      </c>
      <c r="J7" s="4">
        <f t="shared" si="6"/>
        <v>1.137215980222417E-4</v>
      </c>
      <c r="K7" s="4">
        <f t="shared" si="7"/>
        <v>1.0960719617763197E-8</v>
      </c>
      <c r="L7" s="4">
        <f t="shared" si="8"/>
        <v>1.5827962635937442E-13</v>
      </c>
    </row>
    <row r="8" spans="1:12">
      <c r="A8">
        <v>4</v>
      </c>
      <c r="B8" s="3">
        <f t="shared" si="0"/>
        <v>-3.84</v>
      </c>
      <c r="C8">
        <v>1</v>
      </c>
      <c r="D8" s="4">
        <f t="shared" si="1"/>
        <v>1.305587187881677E-4</v>
      </c>
      <c r="E8" s="4">
        <f t="shared" si="2"/>
        <v>1.4444932730199199E-8</v>
      </c>
      <c r="F8" s="4">
        <f t="shared" si="3"/>
        <v>2.3945008814684626E-13</v>
      </c>
      <c r="H8" s="3">
        <f t="shared" si="4"/>
        <v>-3.84</v>
      </c>
      <c r="I8" s="4">
        <f t="shared" si="5"/>
        <v>0.99986944388316501</v>
      </c>
      <c r="J8" s="4">
        <f t="shared" si="6"/>
        <v>1.3054167354882378E-4</v>
      </c>
      <c r="K8" s="4">
        <f t="shared" si="7"/>
        <v>1.4443046855874001E-8</v>
      </c>
      <c r="L8" s="4">
        <f t="shared" si="8"/>
        <v>2.39418826473162E-13</v>
      </c>
    </row>
    <row r="9" spans="1:12">
      <c r="A9">
        <v>5</v>
      </c>
      <c r="B9" s="3">
        <f t="shared" si="0"/>
        <v>-3.8</v>
      </c>
      <c r="C9">
        <v>1</v>
      </c>
      <c r="D9" s="4">
        <f t="shared" si="1"/>
        <v>1.4987162254746848E-4</v>
      </c>
      <c r="E9" s="4">
        <f t="shared" si="2"/>
        <v>1.9034548630527709E-8</v>
      </c>
      <c r="F9" s="4">
        <f t="shared" si="3"/>
        <v>3.6220595804391293E-13</v>
      </c>
      <c r="H9" s="3">
        <f t="shared" si="4"/>
        <v>-3.8</v>
      </c>
      <c r="I9" s="4">
        <f t="shared" si="5"/>
        <v>0.99985013180638371</v>
      </c>
      <c r="J9" s="4">
        <f t="shared" si="6"/>
        <v>1.4984916155812294E-4</v>
      </c>
      <c r="K9" s="4">
        <f t="shared" si="7"/>
        <v>1.9031695957108151E-8</v>
      </c>
      <c r="L9" s="4">
        <f t="shared" si="8"/>
        <v>3.621516748912638E-13</v>
      </c>
    </row>
    <row r="10" spans="1:12">
      <c r="A10">
        <v>6</v>
      </c>
      <c r="B10" s="3">
        <f t="shared" si="0"/>
        <v>-3.76</v>
      </c>
      <c r="C10">
        <v>1</v>
      </c>
      <c r="D10" s="4">
        <f t="shared" si="1"/>
        <v>1.7204138837678719E-4</v>
      </c>
      <c r="E10" s="4">
        <f t="shared" si="2"/>
        <v>2.5082431904335121E-8</v>
      </c>
      <c r="F10" s="4">
        <f t="shared" si="3"/>
        <v>5.4789353830621112E-13</v>
      </c>
      <c r="H10" s="3">
        <f t="shared" si="4"/>
        <v>-3.76</v>
      </c>
      <c r="I10" s="4">
        <f t="shared" si="5"/>
        <v>0.99982796313042066</v>
      </c>
      <c r="J10" s="4">
        <f t="shared" si="6"/>
        <v>1.7201179091489276E-4</v>
      </c>
      <c r="K10" s="4">
        <f t="shared" si="7"/>
        <v>2.5078116801268861E-8</v>
      </c>
      <c r="L10" s="4">
        <f t="shared" si="8"/>
        <v>5.4779928041701815E-13</v>
      </c>
    </row>
    <row r="11" spans="1:12">
      <c r="A11">
        <v>7</v>
      </c>
      <c r="B11" s="3">
        <f t="shared" si="0"/>
        <v>-3.7199999999999998</v>
      </c>
      <c r="C11">
        <v>1</v>
      </c>
      <c r="D11" s="4">
        <f t="shared" si="1"/>
        <v>1.9749061771342266E-4</v>
      </c>
      <c r="E11" s="4">
        <f t="shared" si="2"/>
        <v>3.3051920612743672E-8</v>
      </c>
      <c r="F11" s="4">
        <f t="shared" si="3"/>
        <v>8.2877523864834803E-13</v>
      </c>
      <c r="H11" s="3">
        <f t="shared" si="4"/>
        <v>-3.7199999999999998</v>
      </c>
      <c r="I11" s="4">
        <f t="shared" si="5"/>
        <v>0.99980251533743258</v>
      </c>
      <c r="J11" s="4">
        <f t="shared" si="6"/>
        <v>1.9745161634542331E-4</v>
      </c>
      <c r="K11" s="4">
        <f t="shared" si="7"/>
        <v>3.304539336535426E-8</v>
      </c>
      <c r="L11" s="4">
        <f t="shared" si="8"/>
        <v>8.2861156824999935E-13</v>
      </c>
    </row>
    <row r="12" spans="1:12">
      <c r="A12">
        <v>8</v>
      </c>
      <c r="B12" s="3">
        <f t="shared" si="0"/>
        <v>-3.68</v>
      </c>
      <c r="C12">
        <v>1</v>
      </c>
      <c r="D12" s="4">
        <f t="shared" si="1"/>
        <v>2.2670442532938604E-4</v>
      </c>
      <c r="E12" s="4">
        <f t="shared" si="2"/>
        <v>4.3553570098690955E-8</v>
      </c>
      <c r="F12" s="4">
        <f t="shared" si="3"/>
        <v>1.2536530332517651E-12</v>
      </c>
      <c r="H12" s="3">
        <f t="shared" si="4"/>
        <v>-3.68</v>
      </c>
      <c r="I12" s="4">
        <f t="shared" si="5"/>
        <v>0.99977330342283777</v>
      </c>
      <c r="J12" s="4">
        <f t="shared" si="6"/>
        <v>2.2665303221213633E-4</v>
      </c>
      <c r="K12" s="4">
        <f t="shared" si="7"/>
        <v>4.3543696653426387E-8</v>
      </c>
      <c r="L12" s="4">
        <f t="shared" si="8"/>
        <v>1.2533688344001779E-12</v>
      </c>
    </row>
    <row r="13" spans="1:12">
      <c r="A13">
        <v>9</v>
      </c>
      <c r="B13" s="3">
        <f t="shared" si="0"/>
        <v>-3.64</v>
      </c>
      <c r="C13">
        <v>1</v>
      </c>
      <c r="D13" s="4">
        <f t="shared" si="1"/>
        <v>2.6023968661896665E-4</v>
      </c>
      <c r="E13" s="4">
        <f t="shared" si="2"/>
        <v>5.7391928613377147E-8</v>
      </c>
      <c r="F13" s="4">
        <f t="shared" si="3"/>
        <v>1.8963475915913762E-12</v>
      </c>
      <c r="H13" s="3">
        <f t="shared" si="4"/>
        <v>-3.64</v>
      </c>
      <c r="I13" s="4">
        <f t="shared" si="5"/>
        <v>0.99973977065649444</v>
      </c>
      <c r="J13" s="4">
        <f t="shared" si="6"/>
        <v>2.6017196461616371E-4</v>
      </c>
      <c r="K13" s="4">
        <f t="shared" si="7"/>
        <v>5.7376993549471569E-8</v>
      </c>
      <c r="L13" s="4">
        <f t="shared" si="8"/>
        <v>1.8958541063025579E-12</v>
      </c>
    </row>
    <row r="14" spans="1:12">
      <c r="A14">
        <v>10</v>
      </c>
      <c r="B14" s="3">
        <f t="shared" si="0"/>
        <v>-3.6</v>
      </c>
      <c r="C14">
        <v>1</v>
      </c>
      <c r="D14" s="4">
        <f t="shared" si="1"/>
        <v>2.9873565279168459E-4</v>
      </c>
      <c r="E14" s="4">
        <f t="shared" si="2"/>
        <v>7.5627175051305149E-8</v>
      </c>
      <c r="F14" s="4">
        <f t="shared" si="3"/>
        <v>2.8685242987899491E-12</v>
      </c>
      <c r="H14" s="3">
        <f t="shared" si="4"/>
        <v>-3.6</v>
      </c>
      <c r="I14" s="4">
        <f t="shared" si="5"/>
        <v>0.99970127797867514</v>
      </c>
      <c r="J14" s="4">
        <f t="shared" si="6"/>
        <v>2.9864641387364083E-4</v>
      </c>
      <c r="K14" s="4">
        <f t="shared" si="7"/>
        <v>7.5604583548706729E-8</v>
      </c>
      <c r="L14" s="4">
        <f t="shared" si="8"/>
        <v>2.8676674074131952E-12</v>
      </c>
    </row>
    <row r="15" spans="1:12">
      <c r="A15">
        <v>11</v>
      </c>
      <c r="B15" s="3">
        <f t="shared" si="0"/>
        <v>-3.56</v>
      </c>
      <c r="C15">
        <v>1</v>
      </c>
      <c r="D15" s="4">
        <f t="shared" si="1"/>
        <v>3.4292613631809501E-4</v>
      </c>
      <c r="E15" s="4">
        <f t="shared" si="2"/>
        <v>9.9656340959896479E-8</v>
      </c>
      <c r="F15" s="4">
        <f t="shared" si="3"/>
        <v>4.3390946307703212E-12</v>
      </c>
      <c r="H15" s="3">
        <f t="shared" si="4"/>
        <v>-3.56</v>
      </c>
      <c r="I15" s="4">
        <f t="shared" si="5"/>
        <v>0.99965709182935047</v>
      </c>
      <c r="J15" s="4">
        <f t="shared" si="6"/>
        <v>3.4280854414402227E-4</v>
      </c>
      <c r="K15" s="4">
        <f t="shared" si="7"/>
        <v>9.96221679863243E-8</v>
      </c>
      <c r="L15" s="4">
        <f t="shared" si="8"/>
        <v>4.3376067197682081E-12</v>
      </c>
    </row>
    <row r="16" spans="1:12">
      <c r="A16">
        <v>12</v>
      </c>
      <c r="B16" s="3">
        <f t="shared" si="0"/>
        <v>-3.52</v>
      </c>
      <c r="C16">
        <v>1</v>
      </c>
      <c r="D16" s="4">
        <f t="shared" si="1"/>
        <v>3.93653498908149E-4</v>
      </c>
      <c r="E16" s="4">
        <f t="shared" si="2"/>
        <v>1.3132033937242395E-7</v>
      </c>
      <c r="F16" s="4">
        <f t="shared" si="3"/>
        <v>6.563563788782292E-12</v>
      </c>
      <c r="H16" s="3">
        <f t="shared" si="4"/>
        <v>-3.52</v>
      </c>
      <c r="I16" s="4">
        <f t="shared" si="5"/>
        <v>0.99960637017963916</v>
      </c>
      <c r="J16" s="4">
        <f t="shared" si="6"/>
        <v>3.9349854515208937E-4</v>
      </c>
      <c r="K16" s="4">
        <f t="shared" si="7"/>
        <v>1.3126864777082706E-7</v>
      </c>
      <c r="L16" s="4">
        <f t="shared" si="8"/>
        <v>6.5609801743471864E-12</v>
      </c>
    </row>
    <row r="17" spans="1:12">
      <c r="A17">
        <v>13</v>
      </c>
      <c r="B17" s="3">
        <f t="shared" si="0"/>
        <v>-3.48</v>
      </c>
      <c r="C17">
        <v>1</v>
      </c>
      <c r="D17" s="4">
        <f t="shared" si="1"/>
        <v>4.5188470866182621E-4</v>
      </c>
      <c r="E17" s="4">
        <f t="shared" si="2"/>
        <v>1.7304500011522975E-7</v>
      </c>
      <c r="F17" s="4">
        <f t="shared" si="3"/>
        <v>9.9284236172018989E-12</v>
      </c>
      <c r="H17" s="3">
        <f t="shared" si="4"/>
        <v>-3.48</v>
      </c>
      <c r="I17" s="4">
        <f t="shared" si="5"/>
        <v>0.99954814650029211</v>
      </c>
      <c r="J17" s="4">
        <f t="shared" si="6"/>
        <v>4.516805229747529E-4</v>
      </c>
      <c r="K17" s="4">
        <f t="shared" si="7"/>
        <v>1.7296680912632073E-7</v>
      </c>
      <c r="L17" s="4">
        <f t="shared" si="8"/>
        <v>9.923937424243883E-12</v>
      </c>
    </row>
    <row r="18" spans="1:12">
      <c r="A18">
        <v>14</v>
      </c>
      <c r="B18" s="3">
        <f t="shared" si="0"/>
        <v>-3.44</v>
      </c>
      <c r="C18">
        <v>1</v>
      </c>
      <c r="D18" s="4">
        <f t="shared" si="1"/>
        <v>5.1872977247442015E-4</v>
      </c>
      <c r="E18" s="4">
        <f t="shared" si="2"/>
        <v>2.2802691653085915E-7</v>
      </c>
      <c r="F18" s="4">
        <f t="shared" si="3"/>
        <v>1.5018303881053726E-11</v>
      </c>
      <c r="H18" s="3">
        <f t="shared" si="4"/>
        <v>-3.44</v>
      </c>
      <c r="I18" s="4">
        <f t="shared" si="5"/>
        <v>0.99948131136311202</v>
      </c>
      <c r="J18" s="4">
        <f t="shared" si="6"/>
        <v>5.1846071323582218E-4</v>
      </c>
      <c r="K18" s="4">
        <f t="shared" si="7"/>
        <v>2.2790864156034999E-7</v>
      </c>
      <c r="L18" s="4">
        <f t="shared" si="8"/>
        <v>1.5010514057485293E-11</v>
      </c>
    </row>
    <row r="19" spans="1:12">
      <c r="A19">
        <v>15</v>
      </c>
      <c r="B19" s="3">
        <f t="shared" si="0"/>
        <v>-3.4</v>
      </c>
      <c r="C19">
        <v>1</v>
      </c>
      <c r="D19" s="4">
        <f t="shared" si="1"/>
        <v>5.9546289505612345E-4</v>
      </c>
      <c r="E19" s="4">
        <f t="shared" si="2"/>
        <v>3.0047834163337489E-7</v>
      </c>
      <c r="F19" s="4">
        <f t="shared" si="3"/>
        <v>2.2717549145756472E-11</v>
      </c>
      <c r="H19" s="3">
        <f t="shared" si="4"/>
        <v>-3.4</v>
      </c>
      <c r="I19" s="4">
        <f t="shared" si="5"/>
        <v>0.999404591326578</v>
      </c>
      <c r="J19" s="4">
        <f t="shared" si="6"/>
        <v>5.9510835128370613E-4</v>
      </c>
      <c r="K19" s="4">
        <f t="shared" si="7"/>
        <v>3.0029943422259091E-7</v>
      </c>
      <c r="L19" s="4">
        <f t="shared" si="8"/>
        <v>2.27040229199562E-11</v>
      </c>
    </row>
    <row r="20" spans="1:12">
      <c r="A20">
        <v>16</v>
      </c>
      <c r="B20" s="3">
        <f t="shared" si="0"/>
        <v>-3.36</v>
      </c>
      <c r="C20">
        <v>1</v>
      </c>
      <c r="D20" s="4">
        <f t="shared" si="1"/>
        <v>6.8354676790043827E-4</v>
      </c>
      <c r="E20" s="4">
        <f t="shared" si="2"/>
        <v>3.9594989558403503E-7</v>
      </c>
      <c r="F20" s="4">
        <f t="shared" si="3"/>
        <v>3.4363869800299345E-11</v>
      </c>
      <c r="H20" s="3">
        <f t="shared" si="4"/>
        <v>-3.36</v>
      </c>
      <c r="I20" s="4">
        <f t="shared" si="5"/>
        <v>0.99931652470581389</v>
      </c>
      <c r="J20" s="4">
        <f t="shared" si="6"/>
        <v>6.8307958057215758E-4</v>
      </c>
      <c r="K20" s="4">
        <f t="shared" si="7"/>
        <v>3.9567927361266774E-7</v>
      </c>
      <c r="L20" s="4">
        <f t="shared" si="8"/>
        <v>3.4340382944278208E-11</v>
      </c>
    </row>
    <row r="21" spans="1:12">
      <c r="A21">
        <v>17</v>
      </c>
      <c r="B21" s="3">
        <f t="shared" si="0"/>
        <v>-3.32</v>
      </c>
      <c r="C21">
        <v>1</v>
      </c>
      <c r="D21" s="4">
        <f t="shared" si="1"/>
        <v>7.846604511992267E-4</v>
      </c>
      <c r="E21" s="4">
        <f t="shared" si="2"/>
        <v>5.2175580762588547E-7</v>
      </c>
      <c r="F21" s="4">
        <f t="shared" si="3"/>
        <v>5.1980763421062409E-11</v>
      </c>
      <c r="H21" s="3">
        <f t="shared" si="4"/>
        <v>-3.32</v>
      </c>
      <c r="I21" s="4">
        <f t="shared" si="5"/>
        <v>0.99921543376849831</v>
      </c>
      <c r="J21" s="4">
        <f t="shared" si="6"/>
        <v>7.8404483310602082E-4</v>
      </c>
      <c r="K21" s="4">
        <f t="shared" si="7"/>
        <v>5.2134645563813233E-7</v>
      </c>
      <c r="L21" s="4">
        <f t="shared" si="8"/>
        <v>5.1939981069394565E-11</v>
      </c>
    </row>
    <row r="22" spans="1:12">
      <c r="A22">
        <v>18</v>
      </c>
      <c r="B22" s="3">
        <f t="shared" si="0"/>
        <v>-3.2800000000000002</v>
      </c>
      <c r="C22">
        <v>1</v>
      </c>
      <c r="D22" s="4">
        <f t="shared" si="1"/>
        <v>9.0073138019116674E-4</v>
      </c>
      <c r="E22" s="4">
        <f t="shared" si="2"/>
        <v>6.8753427094555971E-7</v>
      </c>
      <c r="F22" s="4">
        <f t="shared" si="3"/>
        <v>7.862908867769347E-11</v>
      </c>
      <c r="H22" s="3">
        <f t="shared" si="4"/>
        <v>-3.2800000000000002</v>
      </c>
      <c r="I22" s="4">
        <f t="shared" si="5"/>
        <v>0.99909939283131599</v>
      </c>
      <c r="J22" s="4">
        <f t="shared" si="6"/>
        <v>8.9992017505310799E-4</v>
      </c>
      <c r="K22" s="4">
        <f t="shared" si="7"/>
        <v>6.8691507265243018E-7</v>
      </c>
      <c r="L22" s="4">
        <f t="shared" si="8"/>
        <v>7.8558274756763254E-11</v>
      </c>
    </row>
    <row r="23" spans="1:12">
      <c r="A23">
        <v>19</v>
      </c>
      <c r="B23" s="3">
        <f t="shared" si="0"/>
        <v>-3.24</v>
      </c>
      <c r="C23">
        <v>1</v>
      </c>
      <c r="D23" s="4">
        <f t="shared" si="1"/>
        <v>1.0339721060506101E-3</v>
      </c>
      <c r="E23" s="4">
        <f t="shared" si="2"/>
        <v>9.0598584014916343E-7</v>
      </c>
      <c r="F23" s="4">
        <f t="shared" si="3"/>
        <v>1.1893887621857219E-10</v>
      </c>
      <c r="H23" s="3">
        <f t="shared" si="4"/>
        <v>-3.24</v>
      </c>
      <c r="I23" s="4">
        <f t="shared" si="5"/>
        <v>0.99896619165490097</v>
      </c>
      <c r="J23" s="4">
        <f t="shared" si="6"/>
        <v>1.0329031770587754E-3</v>
      </c>
      <c r="K23" s="4">
        <f t="shared" si="7"/>
        <v>9.0504922442707567E-7</v>
      </c>
      <c r="L23" s="4">
        <f t="shared" si="8"/>
        <v>1.1881591621578072E-10</v>
      </c>
    </row>
    <row r="24" spans="1:12">
      <c r="A24">
        <v>20</v>
      </c>
      <c r="B24" s="3">
        <f t="shared" si="0"/>
        <v>-3.2</v>
      </c>
      <c r="C24">
        <v>1</v>
      </c>
      <c r="D24" s="4">
        <f t="shared" si="1"/>
        <v>1.1869224716738889E-3</v>
      </c>
      <c r="E24" s="4">
        <f t="shared" si="2"/>
        <v>1.1938464411700227E-6</v>
      </c>
      <c r="F24" s="4">
        <f t="shared" si="3"/>
        <v>1.7991377636492932E-10</v>
      </c>
      <c r="H24" s="3">
        <f t="shared" si="4"/>
        <v>-3.2</v>
      </c>
      <c r="I24" s="4">
        <f t="shared" si="5"/>
        <v>0.9988132934476045</v>
      </c>
      <c r="J24" s="4">
        <f t="shared" si="6"/>
        <v>1.185513942999568E-3</v>
      </c>
      <c r="K24" s="4">
        <f t="shared" si="7"/>
        <v>1.1924296957757321E-6</v>
      </c>
      <c r="L24" s="4">
        <f t="shared" si="8"/>
        <v>1.7970027150765084E-10</v>
      </c>
    </row>
    <row r="25" spans="1:12">
      <c r="A25">
        <v>21</v>
      </c>
      <c r="B25" s="3">
        <f t="shared" si="0"/>
        <v>-3.16</v>
      </c>
      <c r="C25">
        <v>1</v>
      </c>
      <c r="D25" s="4">
        <f t="shared" si="1"/>
        <v>1.3624980263205453E-3</v>
      </c>
      <c r="E25" s="4">
        <f t="shared" si="2"/>
        <v>1.5731695374617214E-6</v>
      </c>
      <c r="F25" s="4">
        <f t="shared" si="3"/>
        <v>2.7214791290280759E-10</v>
      </c>
      <c r="H25" s="3">
        <f t="shared" si="4"/>
        <v>-3.16</v>
      </c>
      <c r="I25" s="4">
        <f t="shared" si="5"/>
        <v>0.99863778668830594</v>
      </c>
      <c r="J25" s="4">
        <f t="shared" si="6"/>
        <v>1.3606420133719347E-3</v>
      </c>
      <c r="K25" s="4">
        <f t="shared" si="7"/>
        <v>1.5710265449762396E-6</v>
      </c>
      <c r="L25" s="4">
        <f t="shared" si="8"/>
        <v>2.7177718939310163E-10</v>
      </c>
    </row>
    <row r="26" spans="1:12">
      <c r="A26">
        <v>22</v>
      </c>
      <c r="B26" s="3">
        <f t="shared" si="0"/>
        <v>-3.12</v>
      </c>
      <c r="C26">
        <v>1</v>
      </c>
      <c r="D26" s="4">
        <f t="shared" si="1"/>
        <v>1.5640456019923043E-3</v>
      </c>
      <c r="E26" s="4">
        <f t="shared" si="2"/>
        <v>2.0730156812898444E-6</v>
      </c>
      <c r="F26" s="4">
        <f t="shared" si="3"/>
        <v>4.1166656602841503E-10</v>
      </c>
      <c r="H26" s="3">
        <f t="shared" si="4"/>
        <v>-3.12</v>
      </c>
      <c r="I26" s="4">
        <f t="shared" si="5"/>
        <v>0.99843632986421516</v>
      </c>
      <c r="J26" s="4">
        <f t="shared" si="6"/>
        <v>1.5615999505934634E-3</v>
      </c>
      <c r="K26" s="4">
        <f t="shared" si="7"/>
        <v>2.0697741685779979E-6</v>
      </c>
      <c r="L26" s="4">
        <f t="shared" si="8"/>
        <v>4.1102285531321529E-10</v>
      </c>
    </row>
    <row r="27" spans="1:12">
      <c r="A27">
        <v>23</v>
      </c>
      <c r="B27" s="3">
        <f t="shared" si="0"/>
        <v>-3.08</v>
      </c>
      <c r="C27">
        <v>1</v>
      </c>
      <c r="D27" s="4">
        <f t="shared" si="1"/>
        <v>1.7954071109501633E-3</v>
      </c>
      <c r="E27" s="4">
        <f t="shared" si="2"/>
        <v>2.7316788893632962E-6</v>
      </c>
      <c r="F27" s="4">
        <f t="shared" si="3"/>
        <v>6.2271049510546464E-10</v>
      </c>
      <c r="H27" s="3">
        <f t="shared" si="4"/>
        <v>-3.08</v>
      </c>
      <c r="I27" s="4">
        <f t="shared" si="5"/>
        <v>0.99820508808929875</v>
      </c>
      <c r="J27" s="4">
        <f t="shared" si="6"/>
        <v>1.7921845133421611E-3</v>
      </c>
      <c r="K27" s="4">
        <f t="shared" si="7"/>
        <v>2.7267757663885669E-6</v>
      </c>
      <c r="L27" s="4">
        <f t="shared" si="8"/>
        <v>6.2159278462088123E-10</v>
      </c>
    </row>
    <row r="28" spans="1:12">
      <c r="A28">
        <v>24</v>
      </c>
      <c r="B28" s="3">
        <f t="shared" si="0"/>
        <v>-3.04</v>
      </c>
      <c r="C28">
        <v>1</v>
      </c>
      <c r="D28" s="4">
        <f t="shared" si="1"/>
        <v>2.0609927804817753E-3</v>
      </c>
      <c r="E28" s="4">
        <f t="shared" si="2"/>
        <v>3.5996204090217633E-6</v>
      </c>
      <c r="F28" s="4">
        <f t="shared" si="3"/>
        <v>9.4194766520759636E-10</v>
      </c>
      <c r="H28" s="3">
        <f t="shared" si="4"/>
        <v>-3.04</v>
      </c>
      <c r="I28" s="4">
        <f t="shared" si="5"/>
        <v>0.99793966042054127</v>
      </c>
      <c r="J28" s="4">
        <f t="shared" si="6"/>
        <v>2.0567464354831698E-3</v>
      </c>
      <c r="K28" s="4">
        <f t="shared" si="7"/>
        <v>3.5922039686220281E-6</v>
      </c>
      <c r="L28" s="4">
        <f t="shared" si="8"/>
        <v>9.4000693315119037E-10</v>
      </c>
    </row>
    <row r="29" spans="1:12">
      <c r="A29">
        <v>25</v>
      </c>
      <c r="B29" s="3">
        <f t="shared" si="0"/>
        <v>-3</v>
      </c>
      <c r="C29">
        <v>1</v>
      </c>
      <c r="D29" s="4">
        <f t="shared" si="1"/>
        <v>2.3658652209247659E-3</v>
      </c>
      <c r="E29" s="4">
        <f t="shared" si="2"/>
        <v>4.7433346355237615E-6</v>
      </c>
      <c r="F29" s="4">
        <f t="shared" si="3"/>
        <v>1.4248441466202816E-9</v>
      </c>
      <c r="H29" s="3">
        <f t="shared" si="4"/>
        <v>-3</v>
      </c>
      <c r="I29" s="4">
        <f t="shared" si="5"/>
        <v>0.99763499652044796</v>
      </c>
      <c r="J29" s="4">
        <f t="shared" si="6"/>
        <v>2.3602699414451275E-3</v>
      </c>
      <c r="K29" s="4">
        <f t="shared" si="7"/>
        <v>4.7321166326060675E-6</v>
      </c>
      <c r="L29" s="4">
        <f t="shared" si="8"/>
        <v>1.4214743852557051E-9</v>
      </c>
    </row>
    <row r="30" spans="1:12">
      <c r="A30">
        <v>26</v>
      </c>
      <c r="B30" s="3">
        <f t="shared" si="0"/>
        <v>-2.96</v>
      </c>
      <c r="C30">
        <v>1</v>
      </c>
      <c r="D30" s="4">
        <f t="shared" si="1"/>
        <v>2.7158359294557856E-3</v>
      </c>
      <c r="E30" s="4">
        <f t="shared" si="2"/>
        <v>6.2504433545740874E-6</v>
      </c>
      <c r="F30" s="4">
        <f t="shared" si="3"/>
        <v>2.1553011033905585E-9</v>
      </c>
      <c r="H30" s="3">
        <f t="shared" si="4"/>
        <v>-2.96</v>
      </c>
      <c r="I30" s="4">
        <f t="shared" si="5"/>
        <v>0.9972853011225602</v>
      </c>
      <c r="J30" s="4">
        <f t="shared" si="6"/>
        <v>2.7084632527067812E-3</v>
      </c>
      <c r="K30" s="4">
        <f t="shared" si="7"/>
        <v>6.2334752830159241E-6</v>
      </c>
      <c r="L30" s="4">
        <f t="shared" si="8"/>
        <v>2.1494501099046394E-9</v>
      </c>
    </row>
    <row r="31" spans="1:12">
      <c r="A31">
        <v>27</v>
      </c>
      <c r="B31" s="3">
        <f t="shared" si="0"/>
        <v>-2.92</v>
      </c>
      <c r="C31">
        <v>1</v>
      </c>
      <c r="D31" s="4">
        <f t="shared" si="1"/>
        <v>3.1175760692064881E-3</v>
      </c>
      <c r="E31" s="4">
        <f t="shared" si="2"/>
        <v>8.2364085882010406E-6</v>
      </c>
      <c r="F31" s="4">
        <f t="shared" si="3"/>
        <v>3.2602322557840401E-9</v>
      </c>
      <c r="H31" s="3">
        <f t="shared" si="4"/>
        <v>-2.92</v>
      </c>
      <c r="I31" s="4">
        <f t="shared" si="5"/>
        <v>0.99688392453968777</v>
      </c>
      <c r="J31" s="4">
        <f t="shared" si="6"/>
        <v>3.1078614669215773E-3</v>
      </c>
      <c r="K31" s="4">
        <f t="shared" si="7"/>
        <v>8.2107433175182422E-6</v>
      </c>
      <c r="L31" s="4">
        <f t="shared" si="8"/>
        <v>3.2500731260568733E-9</v>
      </c>
    </row>
    <row r="32" spans="1:12">
      <c r="A32">
        <v>28</v>
      </c>
      <c r="B32" s="3">
        <f t="shared" si="0"/>
        <v>-2.88</v>
      </c>
      <c r="C32">
        <v>1</v>
      </c>
      <c r="D32" s="4">
        <f t="shared" si="1"/>
        <v>3.5787436353846972E-3</v>
      </c>
      <c r="E32" s="4">
        <f t="shared" si="2"/>
        <v>1.0853378325898686E-5</v>
      </c>
      <c r="F32" s="4">
        <f t="shared" si="3"/>
        <v>4.9316145873696431E-9</v>
      </c>
      <c r="H32" s="3">
        <f t="shared" si="4"/>
        <v>-2.88</v>
      </c>
      <c r="I32" s="4">
        <f t="shared" si="5"/>
        <v>0.99642323720934611</v>
      </c>
      <c r="J32" s="4">
        <f t="shared" si="6"/>
        <v>3.5659433183123637E-3</v>
      </c>
      <c r="K32" s="4">
        <f t="shared" si="7"/>
        <v>1.0814558366149722E-5</v>
      </c>
      <c r="L32" s="4">
        <f t="shared" si="8"/>
        <v>4.9139753718156932E-9</v>
      </c>
    </row>
    <row r="33" spans="1:12">
      <c r="A33">
        <v>29</v>
      </c>
      <c r="B33" s="3">
        <f t="shared" si="0"/>
        <v>-2.84</v>
      </c>
      <c r="C33">
        <v>1</v>
      </c>
      <c r="D33" s="4">
        <f t="shared" si="1"/>
        <v>4.1081294324492069E-3</v>
      </c>
      <c r="E33" s="4">
        <f t="shared" si="2"/>
        <v>1.4301842826718726E-5</v>
      </c>
      <c r="F33" s="4">
        <f t="shared" si="3"/>
        <v>7.4598435112126897E-9</v>
      </c>
      <c r="H33" s="3">
        <f t="shared" si="4"/>
        <v>-2.84</v>
      </c>
      <c r="I33" s="4">
        <f t="shared" si="5"/>
        <v>0.99589448599484287</v>
      </c>
      <c r="J33" s="4">
        <f t="shared" si="6"/>
        <v>4.0912634495292883E-3</v>
      </c>
      <c r="K33" s="4">
        <f t="shared" si="7"/>
        <v>1.4243126410694077E-5</v>
      </c>
      <c r="L33" s="4">
        <f t="shared" si="8"/>
        <v>7.4292170192011256E-9</v>
      </c>
    </row>
    <row r="34" spans="1:12">
      <c r="A34">
        <v>30</v>
      </c>
      <c r="B34" s="3">
        <f t="shared" si="0"/>
        <v>-2.8</v>
      </c>
      <c r="C34">
        <v>1</v>
      </c>
      <c r="D34" s="4">
        <f t="shared" si="1"/>
        <v>4.7158246449640678E-3</v>
      </c>
      <c r="E34" s="4">
        <f t="shared" si="2"/>
        <v>1.8845994500355619E-5</v>
      </c>
      <c r="F34" s="4">
        <f t="shared" si="3"/>
        <v>1.1284187810277346E-8</v>
      </c>
      <c r="H34" s="3">
        <f t="shared" si="4"/>
        <v>-2.8</v>
      </c>
      <c r="I34" s="4">
        <f t="shared" si="5"/>
        <v>0.99528762965105644</v>
      </c>
      <c r="J34" s="4">
        <f t="shared" si="6"/>
        <v>4.6936019327363217E-3</v>
      </c>
      <c r="K34" s="4">
        <f t="shared" si="7"/>
        <v>1.8757185194675791E-5</v>
      </c>
      <c r="L34" s="4">
        <f t="shared" si="8"/>
        <v>1.1231012538228285E-8</v>
      </c>
    </row>
    <row r="35" spans="1:12">
      <c r="A35">
        <v>31</v>
      </c>
      <c r="B35" s="3">
        <f t="shared" si="0"/>
        <v>-2.76</v>
      </c>
      <c r="C35">
        <v>1</v>
      </c>
      <c r="D35" s="4">
        <f t="shared" si="1"/>
        <v>5.413413196378258E-3</v>
      </c>
      <c r="E35" s="4">
        <f t="shared" si="2"/>
        <v>2.4833968112410117E-5</v>
      </c>
      <c r="F35" s="4">
        <f t="shared" si="3"/>
        <v>1.706911067855784E-8</v>
      </c>
      <c r="H35" s="3">
        <f t="shared" si="4"/>
        <v>-2.76</v>
      </c>
      <c r="I35" s="4">
        <f>1/(1+SUM(D35:F35))</f>
        <v>0.99459115051907576</v>
      </c>
      <c r="J35" s="4">
        <f>D35/(1+SUM(D35:F35))</f>
        <v>5.3841328592209988E-3</v>
      </c>
      <c r="K35" s="4">
        <f>E35/(1+SUM(D35:F35))</f>
        <v>2.4699644916876018E-5</v>
      </c>
      <c r="L35" s="4">
        <f>F35/(1+SUM(D35:F35))</f>
        <v>1.6976786428124285E-8</v>
      </c>
    </row>
    <row r="36" spans="1:12">
      <c r="A36">
        <v>32</v>
      </c>
      <c r="B36" s="3">
        <f t="shared" si="0"/>
        <v>-2.7199999999999998</v>
      </c>
      <c r="C36">
        <v>1</v>
      </c>
      <c r="D36" s="4">
        <f t="shared" si="1"/>
        <v>6.2141925624856547E-3</v>
      </c>
      <c r="E36" s="4">
        <f t="shared" si="2"/>
        <v>3.2724511948497342E-5</v>
      </c>
      <c r="F36" s="4">
        <f t="shared" si="3"/>
        <v>2.5819717311998314E-8</v>
      </c>
      <c r="H36" s="3">
        <f t="shared" si="4"/>
        <v>-2.7199999999999998</v>
      </c>
      <c r="I36" s="4">
        <f t="shared" ref="I36:I50" si="9">1/(1+SUM(D36:F36))</f>
        <v>0.99379183913226699</v>
      </c>
      <c r="J36" s="4">
        <f t="shared" ref="J36:J50" si="10">D36/(1+SUM(D36:F36))</f>
        <v>6.1756138553946743E-3</v>
      </c>
      <c r="K36" s="4">
        <f t="shared" ref="K36:K50" si="11">E36/(1+SUM(D36:F36))</f>
        <v>3.2521352914003023E-5</v>
      </c>
      <c r="L36" s="4">
        <f t="shared" ref="L36:L50" si="12">F36/(1+SUM(D36:F36))</f>
        <v>2.565942435336604E-8</v>
      </c>
    </row>
    <row r="37" spans="1:12">
      <c r="A37">
        <v>33</v>
      </c>
      <c r="B37" s="3">
        <f t="shared" si="0"/>
        <v>-2.6799999999999997</v>
      </c>
      <c r="C37">
        <v>1</v>
      </c>
      <c r="D37" s="4">
        <f t="shared" si="1"/>
        <v>7.133427248724975E-3</v>
      </c>
      <c r="E37" s="4">
        <f t="shared" si="2"/>
        <v>4.3122133257962687E-5</v>
      </c>
      <c r="F37" s="4">
        <f t="shared" si="3"/>
        <v>3.9056387566163972E-8</v>
      </c>
      <c r="H37" s="3">
        <f t="shared" si="4"/>
        <v>-2.6799999999999997</v>
      </c>
      <c r="I37" s="4">
        <f t="shared" si="9"/>
        <v>0.99287454799808461</v>
      </c>
      <c r="J37" s="4">
        <f t="shared" si="10"/>
        <v>7.0825983552550292E-3</v>
      </c>
      <c r="K37" s="4">
        <f t="shared" si="11"/>
        <v>4.281486856721287E-5</v>
      </c>
      <c r="L37" s="4">
        <f t="shared" si="12"/>
        <v>3.8778093151193063E-8</v>
      </c>
    </row>
    <row r="38" spans="1:12">
      <c r="A38">
        <v>34</v>
      </c>
      <c r="B38" s="3">
        <f t="shared" si="0"/>
        <v>-2.6399999999999997</v>
      </c>
      <c r="C38">
        <v>1</v>
      </c>
      <c r="D38" s="4">
        <f t="shared" si="1"/>
        <v>8.1886397631195755E-3</v>
      </c>
      <c r="E38" s="4">
        <f t="shared" si="2"/>
        <v>5.6823410526153959E-5</v>
      </c>
      <c r="F38" s="4">
        <f t="shared" si="3"/>
        <v>5.907893534564651E-8</v>
      </c>
      <c r="H38" s="3">
        <f t="shared" si="4"/>
        <v>-2.6399999999999997</v>
      </c>
      <c r="I38" s="4">
        <f t="shared" si="9"/>
        <v>0.99182191036746759</v>
      </c>
      <c r="J38" s="4">
        <f t="shared" si="10"/>
        <v>8.1216723331682655E-3</v>
      </c>
      <c r="K38" s="4">
        <f t="shared" si="11"/>
        <v>5.6358703581644888E-5</v>
      </c>
      <c r="L38" s="4">
        <f t="shared" si="12"/>
        <v>5.8595782516995229E-8</v>
      </c>
    </row>
    <row r="39" spans="1:12">
      <c r="A39">
        <v>35</v>
      </c>
      <c r="B39" s="3">
        <f t="shared" si="0"/>
        <v>-2.6</v>
      </c>
      <c r="C39">
        <v>1</v>
      </c>
      <c r="D39" s="4">
        <f t="shared" si="1"/>
        <v>9.3999446314011453E-3</v>
      </c>
      <c r="E39" s="4">
        <f t="shared" si="2"/>
        <v>7.4878020632886415E-5</v>
      </c>
      <c r="F39" s="4">
        <f t="shared" si="3"/>
        <v>8.9366191270562889E-8</v>
      </c>
      <c r="H39" s="3">
        <f t="shared" si="4"/>
        <v>-2.6</v>
      </c>
      <c r="I39" s="4">
        <f t="shared" si="9"/>
        <v>0.99061401932289495</v>
      </c>
      <c r="J39" s="4">
        <f t="shared" si="10"/>
        <v>9.3117169327249574E-3</v>
      </c>
      <c r="K39" s="4">
        <f t="shared" si="11"/>
        <v>7.4175216978086269E-5</v>
      </c>
      <c r="L39" s="4">
        <f t="shared" si="12"/>
        <v>8.8527401926110919E-8</v>
      </c>
    </row>
    <row r="40" spans="1:12">
      <c r="A40">
        <v>36</v>
      </c>
      <c r="B40" s="3">
        <f t="shared" si="0"/>
        <v>-2.56</v>
      </c>
      <c r="C40">
        <v>1</v>
      </c>
      <c r="D40" s="4">
        <f t="shared" si="1"/>
        <v>1.0790431821334111E-2</v>
      </c>
      <c r="E40" s="4">
        <f t="shared" si="2"/>
        <v>9.866915628583036E-5</v>
      </c>
      <c r="F40" s="4">
        <f t="shared" si="3"/>
        <v>1.3518043437110439E-7</v>
      </c>
      <c r="H40" s="3">
        <f t="shared" si="4"/>
        <v>-2.56</v>
      </c>
      <c r="I40" s="4">
        <f t="shared" si="9"/>
        <v>0.98922806201850599</v>
      </c>
      <c r="J40" s="4">
        <f t="shared" si="10"/>
        <v>1.0674197958961162E-2</v>
      </c>
      <c r="K40" s="4">
        <f t="shared" si="11"/>
        <v>9.7606298253633054E-5</v>
      </c>
      <c r="L40" s="4">
        <f t="shared" si="12"/>
        <v>1.3372427911574744E-7</v>
      </c>
    </row>
    <row r="41" spans="1:12">
      <c r="A41">
        <v>37</v>
      </c>
      <c r="B41" s="3">
        <f t="shared" si="0"/>
        <v>-2.52</v>
      </c>
      <c r="C41">
        <v>1</v>
      </c>
      <c r="D41" s="4">
        <f t="shared" si="1"/>
        <v>1.2386606885098678E-2</v>
      </c>
      <c r="E41" s="4">
        <f t="shared" si="2"/>
        <v>1.3001949463767933E-4</v>
      </c>
      <c r="F41" s="4">
        <f t="shared" si="3"/>
        <v>2.0448169018902578E-7</v>
      </c>
      <c r="H41" s="3">
        <f t="shared" si="4"/>
        <v>-2.52</v>
      </c>
      <c r="I41" s="4">
        <f t="shared" si="9"/>
        <v>0.9876379034106747</v>
      </c>
      <c r="J41" s="4">
        <f t="shared" si="10"/>
        <v>1.2233482454371086E-2</v>
      </c>
      <c r="K41" s="4">
        <f t="shared" si="11"/>
        <v>1.2841218108647308E-4</v>
      </c>
      <c r="L41" s="4">
        <f t="shared" si="12"/>
        <v>2.0195386778416055E-7</v>
      </c>
    </row>
    <row r="42" spans="1:12">
      <c r="A42">
        <v>38</v>
      </c>
      <c r="B42" s="3">
        <f t="shared" si="0"/>
        <v>-2.48</v>
      </c>
      <c r="C42">
        <v>1</v>
      </c>
      <c r="D42" s="4">
        <f t="shared" si="1"/>
        <v>1.4218896209753763E-2</v>
      </c>
      <c r="E42" s="4">
        <f t="shared" si="2"/>
        <v>1.7133083551323781E-4</v>
      </c>
      <c r="F42" s="4">
        <f t="shared" si="3"/>
        <v>3.0931075060592087E-7</v>
      </c>
      <c r="H42" s="3">
        <f t="shared" si="4"/>
        <v>-2.48</v>
      </c>
      <c r="I42" s="4">
        <f t="shared" si="9"/>
        <v>0.9858136133567329</v>
      </c>
      <c r="J42" s="4">
        <f t="shared" si="10"/>
        <v>1.4017181450481711E-2</v>
      </c>
      <c r="K42" s="4">
        <f t="shared" si="11"/>
        <v>1.6890027003673303E-4</v>
      </c>
      <c r="L42" s="4">
        <f t="shared" si="12"/>
        <v>3.0492274870490614E-7</v>
      </c>
    </row>
    <row r="43" spans="1:12">
      <c r="A43">
        <v>39</v>
      </c>
      <c r="B43" s="3">
        <f t="shared" si="0"/>
        <v>-2.44</v>
      </c>
      <c r="C43">
        <v>1</v>
      </c>
      <c r="D43" s="4">
        <f t="shared" si="1"/>
        <v>1.6322227006895059E-2</v>
      </c>
      <c r="E43" s="4">
        <f t="shared" si="2"/>
        <v>2.2576810715550425E-4</v>
      </c>
      <c r="F43" s="4">
        <f t="shared" si="3"/>
        <v>4.6788120908017026E-7</v>
      </c>
      <c r="H43" s="3">
        <f t="shared" si="4"/>
        <v>-2.44</v>
      </c>
      <c r="I43" s="4">
        <f t="shared" si="9"/>
        <v>0.98372093058259158</v>
      </c>
      <c r="J43" s="4">
        <f t="shared" si="10"/>
        <v>1.6056516340403115E-2</v>
      </c>
      <c r="K43" s="4">
        <f t="shared" si="11"/>
        <v>2.2209281246688288E-4</v>
      </c>
      <c r="L43" s="4">
        <f t="shared" si="12"/>
        <v>4.6026453839845316E-7</v>
      </c>
    </row>
    <row r="44" spans="1:12">
      <c r="A44">
        <v>40</v>
      </c>
      <c r="B44" s="3">
        <f t="shared" si="0"/>
        <v>-2.4</v>
      </c>
      <c r="C44">
        <v>1</v>
      </c>
      <c r="D44" s="4">
        <f t="shared" si="1"/>
        <v>1.8736693097306755E-2</v>
      </c>
      <c r="E44" s="4">
        <f t="shared" si="2"/>
        <v>2.9750183646679859E-4</v>
      </c>
      <c r="F44" s="4">
        <f t="shared" si="3"/>
        <v>7.0774399331896724E-7</v>
      </c>
      <c r="H44" s="3">
        <f t="shared" si="4"/>
        <v>-2.4</v>
      </c>
      <c r="I44" s="4">
        <f t="shared" si="9"/>
        <v>0.98132065680208991</v>
      </c>
      <c r="J44" s="4">
        <f t="shared" si="10"/>
        <v>1.8386703976548249E-2</v>
      </c>
      <c r="K44" s="4">
        <f t="shared" si="11"/>
        <v>2.9194469756142673E-4</v>
      </c>
      <c r="L44" s="4">
        <f t="shared" si="12"/>
        <v>6.9452380037150285E-7</v>
      </c>
    </row>
    <row r="45" spans="1:12">
      <c r="A45">
        <v>41</v>
      </c>
      <c r="B45" s="3">
        <f t="shared" si="0"/>
        <v>-2.3600000000000003</v>
      </c>
      <c r="C45">
        <v>1</v>
      </c>
      <c r="D45" s="4">
        <f t="shared" si="1"/>
        <v>2.150831918183474E-2</v>
      </c>
      <c r="E45" s="4">
        <f t="shared" si="2"/>
        <v>3.920276597799333E-4</v>
      </c>
      <c r="F45" s="4">
        <f t="shared" si="3"/>
        <v>1.0705742191780336E-6</v>
      </c>
      <c r="H45" s="3">
        <f t="shared" si="4"/>
        <v>-2.3600000000000003</v>
      </c>
      <c r="I45" s="4">
        <f t="shared" si="9"/>
        <v>0.978567974324551</v>
      </c>
      <c r="J45" s="4">
        <f t="shared" si="10"/>
        <v>2.1047352332893905E-2</v>
      </c>
      <c r="K45" s="4">
        <f t="shared" si="11"/>
        <v>3.8362571291004362E-4</v>
      </c>
      <c r="L45" s="4">
        <f t="shared" si="12"/>
        <v>1.0476296450251361E-6</v>
      </c>
    </row>
    <row r="46" spans="1:12">
      <c r="A46">
        <v>42</v>
      </c>
      <c r="B46" s="3">
        <f t="shared" si="0"/>
        <v>-2.3200000000000003</v>
      </c>
      <c r="C46">
        <v>1</v>
      </c>
      <c r="D46" s="4">
        <f t="shared" si="1"/>
        <v>2.4689938167059847E-2</v>
      </c>
      <c r="E46" s="4">
        <f t="shared" si="2"/>
        <v>5.165873523933119E-4</v>
      </c>
      <c r="F46" s="4">
        <f t="shared" si="3"/>
        <v>1.6194120608412126E-6</v>
      </c>
      <c r="H46" s="3">
        <f t="shared" si="4"/>
        <v>-2.3200000000000003</v>
      </c>
      <c r="I46" s="4">
        <f t="shared" si="9"/>
        <v>0.97541168097801445</v>
      </c>
      <c r="J46" s="4">
        <f t="shared" si="10"/>
        <v>2.4082854090775083E-2</v>
      </c>
      <c r="K46" s="4">
        <f t="shared" si="11"/>
        <v>5.0388533776994226E-4</v>
      </c>
      <c r="L46" s="4">
        <f t="shared" si="12"/>
        <v>1.5795934404611978E-6</v>
      </c>
    </row>
    <row r="47" spans="1:12">
      <c r="A47">
        <v>43</v>
      </c>
      <c r="B47" s="3">
        <f t="shared" si="0"/>
        <v>-2.2800000000000002</v>
      </c>
      <c r="C47">
        <v>1</v>
      </c>
      <c r="D47" s="4">
        <f t="shared" si="1"/>
        <v>2.8342198269406479E-2</v>
      </c>
      <c r="E47" s="4">
        <f t="shared" si="2"/>
        <v>6.8072363261953612E-4</v>
      </c>
      <c r="F47" s="4">
        <f t="shared" si="3"/>
        <v>2.4496157069908611E-6</v>
      </c>
      <c r="H47" s="3">
        <f t="shared" si="4"/>
        <v>-2.2800000000000002</v>
      </c>
      <c r="I47" s="4">
        <f t="shared" si="9"/>
        <v>0.97179333734510076</v>
      </c>
      <c r="J47" s="4">
        <f t="shared" si="10"/>
        <v>2.7542759443923061E-2</v>
      </c>
      <c r="K47" s="4">
        <f t="shared" si="11"/>
        <v>6.6152269075301924E-4</v>
      </c>
      <c r="L47" s="4">
        <f t="shared" si="12"/>
        <v>2.3805202231096273E-6</v>
      </c>
    </row>
    <row r="48" spans="1:12">
      <c r="A48">
        <v>44</v>
      </c>
      <c r="B48" s="3">
        <f t="shared" si="0"/>
        <v>-2.2400000000000002</v>
      </c>
      <c r="C48">
        <v>1</v>
      </c>
      <c r="D48" s="4">
        <f t="shared" si="1"/>
        <v>3.2534719095167516E-2</v>
      </c>
      <c r="E48" s="4">
        <f t="shared" si="2"/>
        <v>8.9701124477769342E-4</v>
      </c>
      <c r="F48" s="4">
        <f t="shared" si="3"/>
        <v>3.7054294314810049E-6</v>
      </c>
      <c r="H48" s="3">
        <f t="shared" si="4"/>
        <v>-2.2400000000000002</v>
      </c>
      <c r="I48" s="4">
        <f t="shared" si="9"/>
        <v>0.96764632350304058</v>
      </c>
      <c r="J48" s="4">
        <f t="shared" si="10"/>
        <v>3.148210131864302E-2</v>
      </c>
      <c r="K48" s="4">
        <f t="shared" si="11"/>
        <v>8.6798963315002102E-4</v>
      </c>
      <c r="L48" s="4">
        <f t="shared" si="12"/>
        <v>3.5855451663725564E-6</v>
      </c>
    </row>
    <row r="49" spans="1:12">
      <c r="A49">
        <v>45</v>
      </c>
      <c r="B49" s="3">
        <f t="shared" si="0"/>
        <v>-2.2000000000000002</v>
      </c>
      <c r="C49">
        <v>1</v>
      </c>
      <c r="D49" s="4">
        <f t="shared" si="1"/>
        <v>3.734741873371366E-2</v>
      </c>
      <c r="E49" s="4">
        <f t="shared" si="2"/>
        <v>1.1820203305727493E-3</v>
      </c>
      <c r="F49" s="4">
        <f t="shared" si="3"/>
        <v>5.6050454087559728E-6</v>
      </c>
      <c r="H49" s="3">
        <f t="shared" si="4"/>
        <v>-2.2000000000000002</v>
      </c>
      <c r="I49" s="4">
        <f t="shared" si="9"/>
        <v>0.96289480617119649</v>
      </c>
      <c r="J49" s="4">
        <f t="shared" si="10"/>
        <v>3.5961635522593731E-2</v>
      </c>
      <c r="K49" s="4">
        <f t="shared" si="11"/>
        <v>1.138161237097261E-3</v>
      </c>
      <c r="L49" s="4">
        <f t="shared" si="12"/>
        <v>5.3970691124448373E-6</v>
      </c>
    </row>
    <row r="50" spans="1:12">
      <c r="A50">
        <v>46</v>
      </c>
      <c r="B50" s="3">
        <f t="shared" si="0"/>
        <v>-2.16</v>
      </c>
      <c r="C50">
        <v>1</v>
      </c>
      <c r="D50" s="4">
        <f t="shared" si="1"/>
        <v>4.2872037161019283E-2</v>
      </c>
      <c r="E50" s="4">
        <f t="shared" si="2"/>
        <v>1.5575858942922973E-3</v>
      </c>
      <c r="F50" s="4">
        <f t="shared" si="3"/>
        <v>8.4785136554765504E-6</v>
      </c>
      <c r="H50" s="3">
        <f t="shared" si="4"/>
        <v>-2.16</v>
      </c>
      <c r="I50" s="4">
        <f t="shared" si="9"/>
        <v>0.95745262308775259</v>
      </c>
      <c r="J50" s="4">
        <f t="shared" si="10"/>
        <v>4.104794443693352E-2</v>
      </c>
      <c r="K50" s="4">
        <f t="shared" si="11"/>
        <v>1.491314700174643E-3</v>
      </c>
      <c r="L50" s="4">
        <f t="shared" si="12"/>
        <v>8.1177751393213534E-6</v>
      </c>
    </row>
    <row r="51" spans="1:12">
      <c r="A51">
        <v>47</v>
      </c>
      <c r="B51" s="3">
        <f t="shared" si="0"/>
        <v>-2.12</v>
      </c>
      <c r="C51">
        <v>1</v>
      </c>
      <c r="D51" s="4">
        <f t="shared" si="1"/>
        <v>4.9213884992716728E-2</v>
      </c>
      <c r="E51" s="4">
        <f t="shared" si="2"/>
        <v>2.052480617590377E-3</v>
      </c>
      <c r="F51" s="4">
        <f t="shared" si="3"/>
        <v>1.2825086785881561E-5</v>
      </c>
      <c r="H51" s="3">
        <f t="shared" si="4"/>
        <v>-2.12</v>
      </c>
      <c r="I51" s="4">
        <f>1/(1+SUM(D51:F51))</f>
        <v>0.95122210051252865</v>
      </c>
      <c r="J51" s="4">
        <f>D51/(1+SUM(D51:F51))</f>
        <v>4.6813335057154015E-2</v>
      </c>
      <c r="K51" s="4">
        <f>E51/(1+SUM(D51:F51))</f>
        <v>1.9523649243255703E-3</v>
      </c>
      <c r="L51" s="4">
        <f>F51/(1+SUM(D51:F51))</f>
        <v>1.2199505991721732E-5</v>
      </c>
    </row>
    <row r="52" spans="1:12">
      <c r="A52">
        <v>48</v>
      </c>
      <c r="B52" s="3">
        <f t="shared" si="0"/>
        <v>-2.08</v>
      </c>
      <c r="C52">
        <v>1</v>
      </c>
      <c r="D52" s="4">
        <f t="shared" si="1"/>
        <v>5.6493850921516757E-2</v>
      </c>
      <c r="E52" s="4">
        <f t="shared" si="2"/>
        <v>2.7046191808884072E-3</v>
      </c>
      <c r="F52" s="4">
        <f t="shared" si="3"/>
        <v>1.9399962982798163E-5</v>
      </c>
      <c r="H52" s="3">
        <f t="shared" si="4"/>
        <v>-2.08</v>
      </c>
      <c r="I52" s="4">
        <f t="shared" ref="I52:I69" si="13">1/(1+SUM(D52:F52))</f>
        <v>0.9440928332697669</v>
      </c>
      <c r="J52" s="4">
        <f t="shared" ref="J52:J69" si="14">D52/(1+SUM(D52:F52))</f>
        <v>5.3335439778814588E-2</v>
      </c>
      <c r="K52" s="4">
        <f t="shared" ref="K52:K69" si="15">E52/(1+SUM(D52:F52))</f>
        <v>2.5534115854006926E-3</v>
      </c>
      <c r="L52" s="4">
        <f t="shared" ref="L52:L69" si="16">F52/(1+SUM(D52:F52))</f>
        <v>1.8315366017758514E-5</v>
      </c>
    </row>
    <row r="53" spans="1:12">
      <c r="A53">
        <v>49</v>
      </c>
      <c r="B53" s="3">
        <f t="shared" si="0"/>
        <v>-2.04</v>
      </c>
      <c r="C53">
        <v>1</v>
      </c>
      <c r="D53" s="4">
        <f t="shared" si="1"/>
        <v>6.485070610489059E-2</v>
      </c>
      <c r="E53" s="4">
        <f t="shared" si="2"/>
        <v>3.5639629679998087E-3</v>
      </c>
      <c r="F53" s="4">
        <f t="shared" si="3"/>
        <v>2.9345498398361845E-5</v>
      </c>
      <c r="H53" s="3">
        <f t="shared" si="4"/>
        <v>-2.04</v>
      </c>
      <c r="I53" s="4">
        <f t="shared" si="13"/>
        <v>0.93594047639571287</v>
      </c>
      <c r="J53" s="4">
        <f t="shared" si="14"/>
        <v>6.0696400766409662E-2</v>
      </c>
      <c r="K53" s="4">
        <f t="shared" si="15"/>
        <v>3.3356571981264199E-3</v>
      </c>
      <c r="L53" s="4">
        <f t="shared" si="16"/>
        <v>2.7465639751032415E-5</v>
      </c>
    </row>
    <row r="54" spans="1:12">
      <c r="A54">
        <v>50</v>
      </c>
      <c r="B54" s="3">
        <f t="shared" si="0"/>
        <v>-2</v>
      </c>
      <c r="C54">
        <v>1</v>
      </c>
      <c r="D54" s="4">
        <f t="shared" si="1"/>
        <v>7.4443749429393316E-2</v>
      </c>
      <c r="E54" s="4">
        <f t="shared" si="2"/>
        <v>4.6963476880696187E-3</v>
      </c>
      <c r="F54" s="4">
        <f t="shared" si="3"/>
        <v>4.4389686568569241E-5</v>
      </c>
      <c r="H54" s="3">
        <f t="shared" si="4"/>
        <v>-2</v>
      </c>
      <c r="I54" s="4">
        <f t="shared" si="13"/>
        <v>0.92662562539373261</v>
      </c>
      <c r="J54" s="4">
        <f t="shared" si="14"/>
        <v>6.8981485871665901E-2</v>
      </c>
      <c r="K54" s="4">
        <f t="shared" si="15"/>
        <v>4.3517561135239203E-3</v>
      </c>
      <c r="L54" s="4">
        <f t="shared" si="16"/>
        <v>4.1132621077632247E-5</v>
      </c>
    </row>
    <row r="55" spans="1:12">
      <c r="A55">
        <v>51</v>
      </c>
      <c r="B55" s="3">
        <f t="shared" si="0"/>
        <v>-1.96</v>
      </c>
      <c r="C55">
        <v>1</v>
      </c>
      <c r="D55" s="4">
        <f t="shared" si="1"/>
        <v>8.545584407581909E-2</v>
      </c>
      <c r="E55" s="4">
        <f t="shared" si="2"/>
        <v>6.1885271550997821E-3</v>
      </c>
      <c r="F55" s="4">
        <f t="shared" si="3"/>
        <v>6.7146389776968863E-5</v>
      </c>
      <c r="H55" s="3">
        <f t="shared" si="4"/>
        <v>-1.96</v>
      </c>
      <c r="I55" s="4">
        <f t="shared" si="13"/>
        <v>0.91599290092626828</v>
      </c>
      <c r="J55" s="4">
        <f t="shared" si="14"/>
        <v>7.8276946516112389E-2</v>
      </c>
      <c r="K55" s="4">
        <f t="shared" si="15"/>
        <v>5.668646941260836E-3</v>
      </c>
      <c r="L55" s="4">
        <f t="shared" si="16"/>
        <v>6.1505616358531638E-5</v>
      </c>
    </row>
    <row r="56" spans="1:12">
      <c r="A56">
        <v>52</v>
      </c>
      <c r="B56" s="3">
        <f t="shared" si="0"/>
        <v>-1.92</v>
      </c>
      <c r="C56">
        <v>1</v>
      </c>
      <c r="D56" s="4">
        <f t="shared" si="1"/>
        <v>9.8096903268379831E-2</v>
      </c>
      <c r="E56" s="4">
        <f t="shared" si="2"/>
        <v>8.154819637118756E-3</v>
      </c>
      <c r="F56" s="4">
        <f t="shared" si="3"/>
        <v>1.0156948626154606E-4</v>
      </c>
      <c r="H56" s="3">
        <f t="shared" si="4"/>
        <v>-1.92</v>
      </c>
      <c r="I56" s="4">
        <f t="shared" si="13"/>
        <v>0.90387040638543126</v>
      </c>
      <c r="J56" s="4">
        <f t="shared" si="14"/>
        <v>8.8666887822342819E-2</v>
      </c>
      <c r="K56" s="4">
        <f t="shared" si="15"/>
        <v>7.370900139402425E-3</v>
      </c>
      <c r="L56" s="4">
        <f t="shared" si="16"/>
        <v>9.1805652823583107E-5</v>
      </c>
    </row>
    <row r="57" spans="1:12">
      <c r="A57">
        <v>53</v>
      </c>
      <c r="B57" s="3">
        <f t="shared" si="0"/>
        <v>-1.88</v>
      </c>
      <c r="C57">
        <v>1</v>
      </c>
      <c r="D57" s="4">
        <f t="shared" si="1"/>
        <v>0.11260789165347242</v>
      </c>
      <c r="E57" s="4">
        <f t="shared" si="2"/>
        <v>1.0745865962490959E-2</v>
      </c>
      <c r="F57" s="4">
        <f t="shared" si="3"/>
        <v>1.5363983936740101E-4</v>
      </c>
      <c r="H57" s="3">
        <f t="shared" si="4"/>
        <v>-1.88</v>
      </c>
      <c r="I57" s="4">
        <f t="shared" si="13"/>
        <v>0.89006979594877011</v>
      </c>
      <c r="J57" s="4">
        <f t="shared" si="14"/>
        <v>0.10022888314622741</v>
      </c>
      <c r="K57" s="4">
        <f t="shared" si="15"/>
        <v>9.5645707245271619E-3</v>
      </c>
      <c r="L57" s="4">
        <f t="shared" si="16"/>
        <v>1.3675018047534443E-4</v>
      </c>
    </row>
    <row r="58" spans="1:12">
      <c r="A58">
        <v>54</v>
      </c>
      <c r="B58" s="3">
        <f t="shared" si="0"/>
        <v>-1.8399999999999999</v>
      </c>
      <c r="C58">
        <v>1</v>
      </c>
      <c r="D58" s="4">
        <f t="shared" si="1"/>
        <v>0.12926541858256174</v>
      </c>
      <c r="E58" s="4">
        <f t="shared" si="2"/>
        <v>1.4160170355971297E-2</v>
      </c>
      <c r="F58" s="4">
        <f t="shared" si="3"/>
        <v>2.3240444654860489E-4</v>
      </c>
      <c r="H58" s="3">
        <f t="shared" si="4"/>
        <v>-1.8399999999999999</v>
      </c>
      <c r="I58" s="4">
        <f t="shared" si="13"/>
        <v>0.87438727817581863</v>
      </c>
      <c r="J58" s="4">
        <f t="shared" si="14"/>
        <v>0.11302803751666406</v>
      </c>
      <c r="K58" s="4">
        <f t="shared" si="15"/>
        <v>1.2381472816063657E-2</v>
      </c>
      <c r="L58" s="4">
        <f t="shared" si="16"/>
        <v>2.0321149145359217E-4</v>
      </c>
    </row>
    <row r="59" spans="1:12">
      <c r="A59">
        <v>55</v>
      </c>
      <c r="B59" s="3">
        <f t="shared" si="0"/>
        <v>-1.7999999999999998</v>
      </c>
      <c r="C59">
        <v>1</v>
      </c>
      <c r="D59" s="4">
        <f t="shared" si="1"/>
        <v>0.14838701085661993</v>
      </c>
      <c r="E59" s="4">
        <f t="shared" si="2"/>
        <v>1.8659308166509906E-2</v>
      </c>
      <c r="F59" s="4">
        <f t="shared" si="3"/>
        <v>3.5154831584016595E-4</v>
      </c>
      <c r="H59" s="3">
        <f t="shared" si="4"/>
        <v>-1.7999999999999998</v>
      </c>
      <c r="I59" s="4">
        <f t="shared" si="13"/>
        <v>0.85660598496676565</v>
      </c>
      <c r="J59" s="4">
        <f t="shared" si="14"/>
        <v>0.12710920159110906</v>
      </c>
      <c r="K59" s="4">
        <f t="shared" si="15"/>
        <v>1.5983675050771633E-2</v>
      </c>
      <c r="L59" s="4">
        <f t="shared" si="16"/>
        <v>3.01138391353673E-4</v>
      </c>
    </row>
    <row r="60" spans="1:12">
      <c r="A60">
        <v>56</v>
      </c>
      <c r="B60" s="3">
        <f t="shared" si="0"/>
        <v>-1.7599999999999998</v>
      </c>
      <c r="C60">
        <v>1</v>
      </c>
      <c r="D60" s="4">
        <f t="shared" si="1"/>
        <v>0.1703371654415006</v>
      </c>
      <c r="E60" s="4">
        <f t="shared" si="2"/>
        <v>2.4587965575284289E-2</v>
      </c>
      <c r="F60" s="4">
        <f t="shared" si="3"/>
        <v>5.3177217650270017E-4</v>
      </c>
      <c r="H60" s="3">
        <f t="shared" si="4"/>
        <v>-1.7599999999999998</v>
      </c>
      <c r="I60" s="4">
        <f t="shared" si="13"/>
        <v>0.83650025135060424</v>
      </c>
      <c r="J60" s="4">
        <f t="shared" si="14"/>
        <v>0.1424870817061647</v>
      </c>
      <c r="K60" s="4">
        <f t="shared" si="15"/>
        <v>2.0567839383925313E-2</v>
      </c>
      <c r="L60" s="4">
        <f t="shared" si="16"/>
        <v>4.4482755930576659E-4</v>
      </c>
    </row>
    <row r="61" spans="1:12">
      <c r="A61">
        <v>57</v>
      </c>
      <c r="B61" s="3">
        <f t="shared" si="0"/>
        <v>-1.7200000000000002</v>
      </c>
      <c r="C61">
        <v>1</v>
      </c>
      <c r="D61" s="4">
        <f t="shared" si="1"/>
        <v>0.19553429753147883</v>
      </c>
      <c r="E61" s="4">
        <f t="shared" si="2"/>
        <v>3.2400346558210232E-2</v>
      </c>
      <c r="F61" s="4">
        <f t="shared" si="3"/>
        <v>8.0438914072620854E-4</v>
      </c>
      <c r="H61" s="3">
        <f t="shared" si="4"/>
        <v>-1.7200000000000002</v>
      </c>
      <c r="I61" s="4">
        <f t="shared" si="13"/>
        <v>0.81384246203276445</v>
      </c>
      <c r="J61" s="4">
        <f t="shared" si="14"/>
        <v>0.15913411411486583</v>
      </c>
      <c r="K61" s="4">
        <f t="shared" si="15"/>
        <v>2.636877781364862E-2</v>
      </c>
      <c r="L61" s="4">
        <f t="shared" si="16"/>
        <v>6.5464603872103738E-4</v>
      </c>
    </row>
    <row r="62" spans="1:12">
      <c r="A62">
        <v>58</v>
      </c>
      <c r="B62" s="3">
        <f t="shared" si="0"/>
        <v>-1.6800000000000002</v>
      </c>
      <c r="C62">
        <v>1</v>
      </c>
      <c r="D62" s="4">
        <f t="shared" si="1"/>
        <v>0.22445871640537332</v>
      </c>
      <c r="E62" s="4">
        <f t="shared" si="2"/>
        <v>4.2694970182785875E-2</v>
      </c>
      <c r="F62" s="4">
        <f t="shared" si="3"/>
        <v>1.2167652207259998E-3</v>
      </c>
      <c r="H62" s="3">
        <f t="shared" si="4"/>
        <v>-1.6800000000000002</v>
      </c>
      <c r="I62" s="4">
        <f t="shared" si="13"/>
        <v>0.78841319472071514</v>
      </c>
      <c r="J62" s="4">
        <f t="shared" si="14"/>
        <v>0.17696621368407137</v>
      </c>
      <c r="K62" s="4">
        <f t="shared" si="15"/>
        <v>3.3661277840315883E-2</v>
      </c>
      <c r="L62" s="4">
        <f t="shared" si="16"/>
        <v>9.5931375489764163E-4</v>
      </c>
    </row>
    <row r="63" spans="1:12">
      <c r="A63">
        <v>59</v>
      </c>
      <c r="B63" s="3">
        <f t="shared" si="0"/>
        <v>-1.6400000000000001</v>
      </c>
      <c r="C63">
        <v>1</v>
      </c>
      <c r="D63" s="4">
        <f t="shared" si="1"/>
        <v>0.25766178111150512</v>
      </c>
      <c r="E63" s="4">
        <f t="shared" si="2"/>
        <v>5.6260524116124436E-2</v>
      </c>
      <c r="F63" s="4">
        <f t="shared" si="3"/>
        <v>1.8405489674211246E-3</v>
      </c>
      <c r="H63" s="3">
        <f t="shared" si="4"/>
        <v>-1.6400000000000001</v>
      </c>
      <c r="I63" s="4">
        <f t="shared" si="13"/>
        <v>0.76001537572800226</v>
      </c>
      <c r="J63" s="4">
        <f t="shared" si="14"/>
        <v>0.19582691538220684</v>
      </c>
      <c r="K63" s="4">
        <f t="shared" si="15"/>
        <v>4.2758863374770646E-2</v>
      </c>
      <c r="L63" s="4">
        <f t="shared" si="16"/>
        <v>1.3988455150203527E-3</v>
      </c>
    </row>
    <row r="64" spans="1:12">
      <c r="A64">
        <v>60</v>
      </c>
      <c r="B64" s="3">
        <f t="shared" si="0"/>
        <v>-1.6</v>
      </c>
      <c r="C64">
        <v>1</v>
      </c>
      <c r="D64" s="4">
        <f t="shared" si="1"/>
        <v>0.29577641050772702</v>
      </c>
      <c r="E64" s="4">
        <f t="shared" si="2"/>
        <v>7.413628725514862E-2</v>
      </c>
      <c r="F64" s="4">
        <f t="shared" si="3"/>
        <v>2.784120094633948E-3</v>
      </c>
      <c r="H64" s="3">
        <f t="shared" si="4"/>
        <v>-1.6</v>
      </c>
      <c r="I64" s="4">
        <f t="shared" si="13"/>
        <v>0.72849298329458445</v>
      </c>
      <c r="J64" s="4">
        <f t="shared" si="14"/>
        <v>0.21547103967893774</v>
      </c>
      <c r="K64" s="4">
        <f t="shared" si="15"/>
        <v>5.4007765072887501E-2</v>
      </c>
      <c r="L64" s="4">
        <f t="shared" si="16"/>
        <v>2.0282119535902855E-3</v>
      </c>
    </row>
    <row r="65" spans="1:12">
      <c r="A65">
        <v>61</v>
      </c>
      <c r="B65" s="3">
        <f t="shared" si="0"/>
        <v>-1.56</v>
      </c>
      <c r="C65">
        <v>1</v>
      </c>
      <c r="D65" s="4">
        <f t="shared" si="1"/>
        <v>0.33952914799954836</v>
      </c>
      <c r="E65" s="4">
        <f t="shared" si="2"/>
        <v>9.7691750553789911E-2</v>
      </c>
      <c r="F65" s="4">
        <f t="shared" si="3"/>
        <v>4.2114199831397468E-3</v>
      </c>
      <c r="H65" s="3">
        <f t="shared" si="4"/>
        <v>-1.56</v>
      </c>
      <c r="I65" s="4">
        <f t="shared" si="13"/>
        <v>0.6937543907821665</v>
      </c>
      <c r="J65" s="4">
        <f t="shared" si="14"/>
        <v>0.23554983722321471</v>
      </c>
      <c r="K65" s="4">
        <f t="shared" si="15"/>
        <v>6.77740808898879E-2</v>
      </c>
      <c r="L65" s="4">
        <f t="shared" si="16"/>
        <v>2.9216911047309571E-3</v>
      </c>
    </row>
    <row r="66" spans="1:12">
      <c r="A66">
        <v>62</v>
      </c>
      <c r="B66" s="3">
        <f t="shared" si="0"/>
        <v>-1.52</v>
      </c>
      <c r="C66">
        <v>1</v>
      </c>
      <c r="D66" s="4">
        <f t="shared" si="1"/>
        <v>0.38975401095513518</v>
      </c>
      <c r="E66" s="4">
        <f t="shared" si="2"/>
        <v>0.12873153592677553</v>
      </c>
      <c r="F66" s="4">
        <f t="shared" si="3"/>
        <v>6.3704357827713172E-3</v>
      </c>
      <c r="H66" s="3">
        <f t="shared" si="4"/>
        <v>-1.52</v>
      </c>
      <c r="I66" s="4">
        <f t="shared" si="13"/>
        <v>0.65579963705982414</v>
      </c>
      <c r="J66" s="4">
        <f t="shared" si="14"/>
        <v>0.25560053892698836</v>
      </c>
      <c r="K66" s="4">
        <f t="shared" si="15"/>
        <v>8.4422094538933096E-2</v>
      </c>
      <c r="L66" s="4">
        <f t="shared" si="16"/>
        <v>4.1777294742543465E-3</v>
      </c>
    </row>
    <row r="67" spans="1:12">
      <c r="A67">
        <v>63</v>
      </c>
      <c r="B67" s="3">
        <f t="shared" si="0"/>
        <v>-1.48</v>
      </c>
      <c r="C67">
        <v>1</v>
      </c>
      <c r="D67" s="4">
        <f t="shared" si="1"/>
        <v>0.44740838879558492</v>
      </c>
      <c r="E67" s="4">
        <f t="shared" si="2"/>
        <v>0.16963365123590574</v>
      </c>
      <c r="F67" s="4">
        <f t="shared" si="3"/>
        <v>9.6362871014725408E-3</v>
      </c>
      <c r="H67" s="3">
        <f t="shared" si="4"/>
        <v>-1.48</v>
      </c>
      <c r="I67" s="4">
        <f t="shared" si="13"/>
        <v>0.61474969163848758</v>
      </c>
      <c r="J67" s="4">
        <f t="shared" si="14"/>
        <v>0.27504416904855838</v>
      </c>
      <c r="K67" s="4">
        <f t="shared" si="15"/>
        <v>0.1042822347887838</v>
      </c>
      <c r="L67" s="4">
        <f t="shared" si="16"/>
        <v>5.9239045241701802E-3</v>
      </c>
    </row>
    <row r="68" spans="1:12">
      <c r="A68">
        <v>64</v>
      </c>
      <c r="B68" s="3">
        <f t="shared" si="0"/>
        <v>-1.44</v>
      </c>
      <c r="C68">
        <v>1</v>
      </c>
      <c r="D68" s="4">
        <f t="shared" si="1"/>
        <v>0.51359129281084792</v>
      </c>
      <c r="E68" s="4">
        <f t="shared" si="2"/>
        <v>0.22353167329560089</v>
      </c>
      <c r="F68" s="4">
        <f t="shared" si="3"/>
        <v>1.4576401406186082E-2</v>
      </c>
      <c r="H68" s="3">
        <f t="shared" si="4"/>
        <v>-1.44</v>
      </c>
      <c r="I68" s="4">
        <f t="shared" si="13"/>
        <v>0.57087421423230433</v>
      </c>
      <c r="J68" s="4">
        <f t="shared" si="14"/>
        <v>0.29319602571994619</v>
      </c>
      <c r="K68" s="4">
        <f t="shared" si="15"/>
        <v>0.12760846834865833</v>
      </c>
      <c r="L68" s="4">
        <f t="shared" si="16"/>
        <v>8.3212916990911354E-3</v>
      </c>
    </row>
    <row r="69" spans="1:12">
      <c r="A69">
        <v>65</v>
      </c>
      <c r="B69" s="3">
        <f t="shared" si="0"/>
        <v>-1.4</v>
      </c>
      <c r="C69">
        <v>1</v>
      </c>
      <c r="D69" s="4">
        <f t="shared" si="1"/>
        <v>0.58956430558040795</v>
      </c>
      <c r="E69" s="4">
        <f t="shared" si="2"/>
        <v>0.29455481623067875</v>
      </c>
      <c r="F69" s="4">
        <f t="shared" si="3"/>
        <v>2.2049102078101793E-2</v>
      </c>
      <c r="H69" s="3">
        <f t="shared" si="4"/>
        <v>-1.4</v>
      </c>
      <c r="I69" s="4">
        <f t="shared" si="13"/>
        <v>0.5246126692636196</v>
      </c>
      <c r="J69" s="4">
        <f t="shared" si="14"/>
        <v>0.30929290405309007</v>
      </c>
      <c r="K69" s="4">
        <f t="shared" si="15"/>
        <v>0.15452718838723131</v>
      </c>
      <c r="L69" s="4">
        <f t="shared" si="16"/>
        <v>1.1567238296059002E-2</v>
      </c>
    </row>
    <row r="70" spans="1:12">
      <c r="A70">
        <v>66</v>
      </c>
      <c r="B70" s="3">
        <f t="shared" ref="B70:B133" si="17">(A70/200)*8+-4</f>
        <v>-1.3599999999999999</v>
      </c>
      <c r="C70">
        <v>1</v>
      </c>
      <c r="D70" s="4">
        <f t="shared" ref="D70:D133" si="18">EXP($B$1*$B$2*($B70-D$2))</f>
        <v>0.67677562933786373</v>
      </c>
      <c r="E70" s="4">
        <f t="shared" ref="E70:E133" si="19">EXP($B$1*$B$2*(($B70-D$2)+($B70-E$2)))</f>
        <v>0.38814427720922173</v>
      </c>
      <c r="F70" s="4">
        <f t="shared" ref="F70:F133" si="20">EXP($B$1*$B$2*(($B70-D$2)+($B70-E$2)+($B70-F$2)))</f>
        <v>3.3352738368211392E-2</v>
      </c>
      <c r="H70" s="3">
        <f t="shared" ref="H70:H133" si="21">B70</f>
        <v>-1.3599999999999999</v>
      </c>
      <c r="I70" s="4">
        <f>1/(1+SUM(D70:F70))</f>
        <v>0.47658248913613799</v>
      </c>
      <c r="J70" s="4">
        <f>D70/(1+SUM(D70:F70))</f>
        <v>0.32253941401651537</v>
      </c>
      <c r="K70" s="4">
        <f>E70/(1+SUM(D70:F70))</f>
        <v>0.18498276577631806</v>
      </c>
      <c r="L70" s="4">
        <f>F70/(1+SUM(D70:F70))</f>
        <v>1.589533107102856E-2</v>
      </c>
    </row>
    <row r="71" spans="1:12">
      <c r="A71">
        <v>67</v>
      </c>
      <c r="B71" s="3">
        <f t="shared" si="17"/>
        <v>-1.3199999999999998</v>
      </c>
      <c r="C71">
        <v>1</v>
      </c>
      <c r="D71" s="4">
        <f t="shared" si="18"/>
        <v>0.77688769169081495</v>
      </c>
      <c r="E71" s="4">
        <f t="shared" si="19"/>
        <v>0.51147009530573728</v>
      </c>
      <c r="F71" s="4">
        <f t="shared" si="20"/>
        <v>5.0451267934541064E-2</v>
      </c>
      <c r="H71" s="3">
        <f t="shared" si="21"/>
        <v>-1.3199999999999998</v>
      </c>
      <c r="I71" s="4">
        <f t="shared" ref="I71:I86" si="22">1/(1+SUM(D71:F71))</f>
        <v>0.42756803848164604</v>
      </c>
      <c r="J71" s="4">
        <f t="shared" ref="J71:J86" si="23">D71/(1+SUM(D71:F71))</f>
        <v>0.33217234645677557</v>
      </c>
      <c r="K71" s="4">
        <f t="shared" ref="K71:K86" si="24">E71/(1+SUM(D71:F71))</f>
        <v>0.21868826539189465</v>
      </c>
      <c r="L71" s="4">
        <f t="shared" ref="L71:L86" si="25">F71/(1+SUM(D71:F71))</f>
        <v>2.1571349669683691E-2</v>
      </c>
    </row>
    <row r="72" spans="1:12">
      <c r="A72">
        <v>68</v>
      </c>
      <c r="B72" s="3">
        <f t="shared" si="17"/>
        <v>-1.2799999999999998</v>
      </c>
      <c r="C72">
        <v>1</v>
      </c>
      <c r="D72" s="4">
        <f t="shared" si="18"/>
        <v>0.89180883491797991</v>
      </c>
      <c r="E72" s="4">
        <f t="shared" si="19"/>
        <v>0.6739804597223229</v>
      </c>
      <c r="F72" s="4">
        <f t="shared" si="20"/>
        <v>7.6315485946089986E-2</v>
      </c>
      <c r="H72" s="3">
        <f t="shared" si="21"/>
        <v>-1.2799999999999998</v>
      </c>
      <c r="I72" s="4">
        <f t="shared" si="22"/>
        <v>0.3784861249060904</v>
      </c>
      <c r="J72" s="4">
        <f t="shared" si="23"/>
        <v>0.33753727008512152</v>
      </c>
      <c r="K72" s="4">
        <f t="shared" si="24"/>
        <v>0.25509225246272732</v>
      </c>
      <c r="L72" s="4">
        <f t="shared" si="25"/>
        <v>2.8884352546060803E-2</v>
      </c>
    </row>
    <row r="73" spans="1:12">
      <c r="A73">
        <v>69</v>
      </c>
      <c r="B73" s="3">
        <f t="shared" si="17"/>
        <v>-1.2400000000000002</v>
      </c>
      <c r="C73">
        <v>1</v>
      </c>
      <c r="D73" s="4">
        <f t="shared" si="18"/>
        <v>1.023729692906868</v>
      </c>
      <c r="E73" s="4">
        <f t="shared" si="19"/>
        <v>0.88812555075381128</v>
      </c>
      <c r="F73" s="4">
        <f t="shared" si="20"/>
        <v>0.11543918782664399</v>
      </c>
      <c r="H73" s="3">
        <f t="shared" si="21"/>
        <v>-1.2400000000000002</v>
      </c>
      <c r="I73" s="4">
        <f t="shared" si="22"/>
        <v>0.33032796202406239</v>
      </c>
      <c r="J73" s="4">
        <f t="shared" si="23"/>
        <v>0.33816654312144495</v>
      </c>
      <c r="K73" s="4">
        <f t="shared" si="24"/>
        <v>0.29337270320200448</v>
      </c>
      <c r="L73" s="4">
        <f t="shared" si="25"/>
        <v>3.8132791652488257E-2</v>
      </c>
    </row>
    <row r="74" spans="1:12">
      <c r="A74">
        <v>70</v>
      </c>
      <c r="B74" s="3">
        <f t="shared" si="17"/>
        <v>-1.2000000000000002</v>
      </c>
      <c r="C74">
        <v>1</v>
      </c>
      <c r="D74" s="4">
        <f t="shared" si="18"/>
        <v>1.1751649491514389</v>
      </c>
      <c r="E74" s="4">
        <f t="shared" si="19"/>
        <v>1.1703113681170101</v>
      </c>
      <c r="F74" s="4">
        <f t="shared" si="20"/>
        <v>0.17461994667096822</v>
      </c>
      <c r="H74" s="3">
        <f t="shared" si="21"/>
        <v>-1.2000000000000002</v>
      </c>
      <c r="I74" s="4">
        <f t="shared" si="22"/>
        <v>0.28408314006756114</v>
      </c>
      <c r="J74" s="4">
        <f t="shared" si="23"/>
        <v>0.33384454885227655</v>
      </c>
      <c r="K74" s="4">
        <f t="shared" si="24"/>
        <v>0.33246572831144366</v>
      </c>
      <c r="L74" s="4">
        <f t="shared" si="25"/>
        <v>4.9606582768718717E-2</v>
      </c>
    </row>
    <row r="75" spans="1:12">
      <c r="A75">
        <v>71</v>
      </c>
      <c r="B75" s="3">
        <f t="shared" si="17"/>
        <v>-1.1600000000000001</v>
      </c>
      <c r="C75">
        <v>1</v>
      </c>
      <c r="D75" s="4">
        <f t="shared" si="18"/>
        <v>1.3490012718032387</v>
      </c>
      <c r="E75" s="4">
        <f t="shared" si="19"/>
        <v>1.5421566209658226</v>
      </c>
      <c r="F75" s="4">
        <f t="shared" si="20"/>
        <v>0.264140162014671</v>
      </c>
      <c r="H75" s="3">
        <f t="shared" si="21"/>
        <v>-1.1600000000000001</v>
      </c>
      <c r="I75" s="4">
        <f t="shared" si="22"/>
        <v>0.24065662362023907</v>
      </c>
      <c r="J75" s="4">
        <f t="shared" si="23"/>
        <v>0.32464609133157585</v>
      </c>
      <c r="K75" s="4">
        <f t="shared" si="24"/>
        <v>0.37113020549523168</v>
      </c>
      <c r="L75" s="4">
        <f t="shared" si="25"/>
        <v>6.356707955295364E-2</v>
      </c>
    </row>
    <row r="76" spans="1:12">
      <c r="A76">
        <v>72</v>
      </c>
      <c r="B76" s="3">
        <f t="shared" si="17"/>
        <v>-1.1200000000000001</v>
      </c>
      <c r="C76">
        <v>1</v>
      </c>
      <c r="D76" s="4">
        <f t="shared" si="18"/>
        <v>1.5485523395169305</v>
      </c>
      <c r="E76" s="4">
        <f t="shared" si="19"/>
        <v>2.0321489719571297</v>
      </c>
      <c r="F76" s="4">
        <f t="shared" si="20"/>
        <v>0.39955358204639968</v>
      </c>
      <c r="H76" s="3">
        <f t="shared" si="21"/>
        <v>-1.1200000000000001</v>
      </c>
      <c r="I76" s="4">
        <f t="shared" si="22"/>
        <v>0.20079293557866806</v>
      </c>
      <c r="J76" s="4">
        <f t="shared" si="23"/>
        <v>0.3109383701488187</v>
      </c>
      <c r="K76" s="4">
        <f t="shared" si="24"/>
        <v>0.40804115761244447</v>
      </c>
      <c r="L76" s="4">
        <f t="shared" si="25"/>
        <v>8.0227536660068793E-2</v>
      </c>
    </row>
    <row r="77" spans="1:12">
      <c r="A77">
        <v>73</v>
      </c>
      <c r="B77" s="3">
        <f t="shared" si="17"/>
        <v>-1.08</v>
      </c>
      <c r="C77">
        <v>1</v>
      </c>
      <c r="D77" s="4">
        <f t="shared" si="18"/>
        <v>1.7776220069962441</v>
      </c>
      <c r="E77" s="4">
        <f t="shared" si="19"/>
        <v>2.6778275228881174</v>
      </c>
      <c r="F77" s="4">
        <f t="shared" si="20"/>
        <v>0.60438769972906303</v>
      </c>
      <c r="H77" s="3">
        <f t="shared" si="21"/>
        <v>-1.08</v>
      </c>
      <c r="I77" s="4">
        <f t="shared" si="22"/>
        <v>0.1650209340794114</v>
      </c>
      <c r="J77" s="4">
        <f t="shared" si="23"/>
        <v>0.29334484403463817</v>
      </c>
      <c r="K77" s="4">
        <f t="shared" si="24"/>
        <v>0.44189759913055354</v>
      </c>
      <c r="L77" s="4">
        <f t="shared" si="25"/>
        <v>9.9736622755396798E-2</v>
      </c>
    </row>
    <row r="78" spans="1:12">
      <c r="A78">
        <v>74</v>
      </c>
      <c r="B78" s="3">
        <f t="shared" si="17"/>
        <v>-1.04</v>
      </c>
      <c r="C78">
        <v>1</v>
      </c>
      <c r="D78" s="4">
        <f t="shared" si="18"/>
        <v>2.0405768143058669</v>
      </c>
      <c r="E78" s="4">
        <f t="shared" si="19"/>
        <v>3.5286587456386482</v>
      </c>
      <c r="F78" s="4">
        <f t="shared" si="20"/>
        <v>0.91423155240632548</v>
      </c>
      <c r="H78" s="3">
        <f t="shared" si="21"/>
        <v>-1.04</v>
      </c>
      <c r="I78" s="4">
        <f t="shared" si="22"/>
        <v>0.1336279006758222</v>
      </c>
      <c r="J78" s="4">
        <f t="shared" si="23"/>
        <v>0.27267799586345004</v>
      </c>
      <c r="K78" s="4">
        <f t="shared" si="24"/>
        <v>0.47152726038107262</v>
      </c>
      <c r="L78" s="4">
        <f t="shared" si="25"/>
        <v>0.1221668430796552</v>
      </c>
    </row>
    <row r="79" spans="1:12">
      <c r="A79">
        <v>75</v>
      </c>
      <c r="B79" s="3">
        <f t="shared" si="17"/>
        <v>-1</v>
      </c>
      <c r="C79">
        <v>1</v>
      </c>
      <c r="D79" s="4">
        <f t="shared" si="18"/>
        <v>2.3424292221262299</v>
      </c>
      <c r="E79" s="4">
        <f t="shared" si="19"/>
        <v>4.6498261881119474</v>
      </c>
      <c r="F79" s="4">
        <f t="shared" si="20"/>
        <v>1.3829191623025479</v>
      </c>
      <c r="H79" s="3">
        <f t="shared" si="21"/>
        <v>-1</v>
      </c>
      <c r="I79" s="4">
        <f t="shared" si="22"/>
        <v>0.10666468045607756</v>
      </c>
      <c r="J79" s="4">
        <f t="shared" si="23"/>
        <v>0.24985446446907264</v>
      </c>
      <c r="K79" s="4">
        <f t="shared" si="24"/>
        <v>0.49597222453126205</v>
      </c>
      <c r="L79" s="4">
        <f t="shared" si="25"/>
        <v>0.14750863054358773</v>
      </c>
    </row>
    <row r="80" spans="1:12">
      <c r="A80">
        <v>76</v>
      </c>
      <c r="B80" s="3">
        <f t="shared" si="17"/>
        <v>-0.96</v>
      </c>
      <c r="C80">
        <v>1</v>
      </c>
      <c r="D80" s="4">
        <f t="shared" si="18"/>
        <v>2.6889331595867283</v>
      </c>
      <c r="E80" s="4">
        <f t="shared" si="19"/>
        <v>6.127224290638666</v>
      </c>
      <c r="F80" s="4">
        <f t="shared" si="20"/>
        <v>2.0918829638178971</v>
      </c>
      <c r="H80" s="3">
        <f t="shared" si="21"/>
        <v>-0.96</v>
      </c>
      <c r="I80" s="4">
        <f t="shared" si="22"/>
        <v>8.3976873207508462E-2</v>
      </c>
      <c r="J80" s="4">
        <f t="shared" si="23"/>
        <v>0.22580819900607982</v>
      </c>
      <c r="K80" s="4">
        <f t="shared" si="24"/>
        <v>0.51454513736892926</v>
      </c>
      <c r="L80" s="4">
        <f t="shared" si="25"/>
        <v>0.17566979041748257</v>
      </c>
    </row>
    <row r="81" spans="1:12">
      <c r="A81">
        <v>77</v>
      </c>
      <c r="B81" s="3">
        <f t="shared" si="17"/>
        <v>-0.91999999999999993</v>
      </c>
      <c r="C81">
        <v>1</v>
      </c>
      <c r="D81" s="4">
        <f t="shared" si="18"/>
        <v>3.0866937060160322</v>
      </c>
      <c r="E81" s="4">
        <f t="shared" si="19"/>
        <v>8.0740388971478314</v>
      </c>
      <c r="F81" s="4">
        <f t="shared" si="20"/>
        <v>3.1643023349431294</v>
      </c>
      <c r="H81" s="3">
        <f t="shared" si="21"/>
        <v>-0.91999999999999993</v>
      </c>
      <c r="I81" s="4">
        <f t="shared" si="22"/>
        <v>6.5252706048546466E-2</v>
      </c>
      <c r="J81" s="4">
        <f t="shared" si="23"/>
        <v>0.20141511706056264</v>
      </c>
      <c r="K81" s="4">
        <f t="shared" si="24"/>
        <v>0.52685288678011777</v>
      </c>
      <c r="L81" s="4">
        <f t="shared" si="25"/>
        <v>0.20647929011077323</v>
      </c>
    </row>
    <row r="82" spans="1:12">
      <c r="A82">
        <v>78</v>
      </c>
      <c r="B82" s="3">
        <f t="shared" si="17"/>
        <v>-0.87999999999999989</v>
      </c>
      <c r="C82">
        <v>1</v>
      </c>
      <c r="D82" s="4">
        <f t="shared" si="18"/>
        <v>3.5432929973697571</v>
      </c>
      <c r="E82" s="4">
        <f t="shared" si="19"/>
        <v>10.639418604645391</v>
      </c>
      <c r="F82" s="4">
        <f t="shared" si="20"/>
        <v>4.7865054786105983</v>
      </c>
      <c r="H82" s="3">
        <f t="shared" si="21"/>
        <v>-0.87999999999999989</v>
      </c>
      <c r="I82" s="4">
        <f t="shared" si="22"/>
        <v>5.0077075929541873E-2</v>
      </c>
      <c r="J82" s="4">
        <f t="shared" si="23"/>
        <v>0.17743775246989935</v>
      </c>
      <c r="K82" s="4">
        <f t="shared" si="24"/>
        <v>0.53279097331100767</v>
      </c>
      <c r="L82" s="4">
        <f t="shared" si="25"/>
        <v>0.2396941982895511</v>
      </c>
    </row>
    <row r="83" spans="1:12">
      <c r="A83">
        <v>79</v>
      </c>
      <c r="B83" s="3">
        <f t="shared" si="17"/>
        <v>-0.83999999999999986</v>
      </c>
      <c r="C83">
        <v>1</v>
      </c>
      <c r="D83" s="4">
        <f t="shared" si="18"/>
        <v>4.0674347573715322</v>
      </c>
      <c r="E83" s="4">
        <f t="shared" si="19"/>
        <v>14.019901277025252</v>
      </c>
      <c r="F83" s="4">
        <f t="shared" si="20"/>
        <v>7.2403431378124097</v>
      </c>
      <c r="H83" s="3">
        <f t="shared" si="21"/>
        <v>-0.83999999999999986</v>
      </c>
      <c r="I83" s="4">
        <f t="shared" si="22"/>
        <v>3.7982839028803332E-2</v>
      </c>
      <c r="J83" s="4">
        <f t="shared" si="23"/>
        <v>0.15449271964940264</v>
      </c>
      <c r="K83" s="4">
        <f t="shared" si="24"/>
        <v>0.53251565340496443</v>
      </c>
      <c r="L83" s="4">
        <f t="shared" si="25"/>
        <v>0.27500878791682959</v>
      </c>
    </row>
    <row r="84" spans="1:12">
      <c r="A84">
        <v>80</v>
      </c>
      <c r="B84" s="3">
        <f t="shared" si="17"/>
        <v>-0.79999999999999982</v>
      </c>
      <c r="C84">
        <v>1</v>
      </c>
      <c r="D84" s="4">
        <f t="shared" si="18"/>
        <v>4.66911020842897</v>
      </c>
      <c r="E84" s="4">
        <f t="shared" si="19"/>
        <v>18.474471126806986</v>
      </c>
      <c r="F84" s="4">
        <f t="shared" si="20"/>
        <v>10.952158936728972</v>
      </c>
      <c r="H84" s="3">
        <f t="shared" si="21"/>
        <v>-0.79999999999999982</v>
      </c>
      <c r="I84" s="4">
        <f t="shared" si="22"/>
        <v>2.8493486453078663E-2</v>
      </c>
      <c r="J84" s="4">
        <f t="shared" si="23"/>
        <v>0.13303922847180216</v>
      </c>
      <c r="K84" s="4">
        <f t="shared" si="24"/>
        <v>0.52640209277946781</v>
      </c>
      <c r="L84" s="4">
        <f t="shared" si="25"/>
        <v>0.31206519229565138</v>
      </c>
    </row>
    <row r="85" spans="1:12">
      <c r="A85">
        <v>81</v>
      </c>
      <c r="B85" s="3">
        <f t="shared" si="17"/>
        <v>-0.75999999999999979</v>
      </c>
      <c r="C85">
        <v>1</v>
      </c>
      <c r="D85" s="4">
        <f t="shared" si="18"/>
        <v>5.3597885249285842</v>
      </c>
      <c r="E85" s="4">
        <f t="shared" si="19"/>
        <v>24.344399912040142</v>
      </c>
      <c r="F85" s="4">
        <f t="shared" si="20"/>
        <v>16.56686473171958</v>
      </c>
      <c r="H85" s="3">
        <f t="shared" si="21"/>
        <v>-0.75999999999999979</v>
      </c>
      <c r="I85" s="4">
        <f t="shared" si="22"/>
        <v>2.1154595317169411E-2</v>
      </c>
      <c r="J85" s="4">
        <f t="shared" si="23"/>
        <v>0.11338415723047257</v>
      </c>
      <c r="K85" s="4">
        <f t="shared" si="24"/>
        <v>0.5149959283785438</v>
      </c>
      <c r="L85" s="4">
        <f t="shared" si="25"/>
        <v>0.35046531907381412</v>
      </c>
    </row>
    <row r="86" spans="1:12">
      <c r="A86">
        <v>82</v>
      </c>
      <c r="B86" s="3">
        <f t="shared" si="17"/>
        <v>-0.7200000000000002</v>
      </c>
      <c r="C86">
        <v>1</v>
      </c>
      <c r="D86" s="4">
        <f t="shared" si="18"/>
        <v>6.1526354593420622</v>
      </c>
      <c r="E86" s="4">
        <f t="shared" si="19"/>
        <v>32.07939231436977</v>
      </c>
      <c r="F86" s="4">
        <f t="shared" si="20"/>
        <v>25.05999124233535</v>
      </c>
      <c r="H86" s="3">
        <f t="shared" si="21"/>
        <v>-0.7200000000000002</v>
      </c>
      <c r="I86" s="4">
        <f t="shared" si="22"/>
        <v>1.555403011609266E-2</v>
      </c>
      <c r="J86" s="4">
        <f t="shared" si="23"/>
        <v>9.5698277227946035E-2</v>
      </c>
      <c r="K86" s="4">
        <f t="shared" si="24"/>
        <v>0.4989638341636588</v>
      </c>
      <c r="L86" s="4">
        <f t="shared" si="25"/>
        <v>0.38978385849230235</v>
      </c>
    </row>
    <row r="87" spans="1:12">
      <c r="A87">
        <v>83</v>
      </c>
      <c r="B87" s="3">
        <f t="shared" si="17"/>
        <v>-0.68000000000000016</v>
      </c>
      <c r="C87">
        <v>1</v>
      </c>
      <c r="D87" s="4">
        <f t="shared" si="18"/>
        <v>7.0627643086081928</v>
      </c>
      <c r="E87" s="4">
        <f t="shared" si="19"/>
        <v>42.272038537712639</v>
      </c>
      <c r="F87" s="4">
        <f t="shared" si="20"/>
        <v>37.907182272305697</v>
      </c>
      <c r="H87" s="3">
        <f t="shared" si="21"/>
        <v>-0.68000000000000016</v>
      </c>
      <c r="I87" s="4">
        <f>1/(1+SUM(D87:F87))</f>
        <v>1.1332473976595925E-2</v>
      </c>
      <c r="J87" s="4">
        <f>D87/(1+SUM(D87:F87))</f>
        <v>8.0038592730132849E-2</v>
      </c>
      <c r="K87" s="4">
        <f>E87/(1+SUM(D87:F87))</f>
        <v>0.47904677666628853</v>
      </c>
      <c r="L87" s="4">
        <f>F87/(1+SUM(D87:F87))</f>
        <v>0.42958215662698268</v>
      </c>
    </row>
    <row r="88" spans="1:12">
      <c r="A88">
        <v>84</v>
      </c>
      <c r="B88" s="3">
        <f t="shared" si="17"/>
        <v>-0.64000000000000012</v>
      </c>
      <c r="C88">
        <v>1</v>
      </c>
      <c r="D88" s="4">
        <f t="shared" si="18"/>
        <v>8.1075240047269137</v>
      </c>
      <c r="E88" s="4">
        <f t="shared" si="19"/>
        <v>55.703213596518836</v>
      </c>
      <c r="F88" s="4">
        <f t="shared" si="20"/>
        <v>57.340581404444983</v>
      </c>
      <c r="H88" s="3">
        <f t="shared" si="21"/>
        <v>-0.64000000000000012</v>
      </c>
      <c r="I88" s="4">
        <f t="shared" ref="I88:I104" si="26">1/(1+SUM(D88:F88))</f>
        <v>8.1865673505614155E-3</v>
      </c>
      <c r="J88" s="4">
        <f t="shared" ref="J88:J104" si="27">D88/(1+SUM(D88:F88))</f>
        <v>6.637279131099029E-2</v>
      </c>
      <c r="K88" s="4">
        <f t="shared" ref="K88:K104" si="28">E88/(1+SUM(D88:F88))</f>
        <v>0.45601810975060986</v>
      </c>
      <c r="L88" s="4">
        <f t="shared" ref="L88:L104" si="29">F88/(1+SUM(D88:F88))</f>
        <v>0.46942253158783837</v>
      </c>
    </row>
    <row r="89" spans="1:12">
      <c r="A89">
        <v>85</v>
      </c>
      <c r="B89" s="3">
        <f t="shared" si="17"/>
        <v>-0.60000000000000009</v>
      </c>
      <c r="C89">
        <v>1</v>
      </c>
      <c r="D89" s="4">
        <f t="shared" si="18"/>
        <v>9.3068298211662164</v>
      </c>
      <c r="E89" s="4">
        <f t="shared" si="19"/>
        <v>73.401901406084747</v>
      </c>
      <c r="F89" s="4">
        <f t="shared" si="20"/>
        <v>86.736657242970281</v>
      </c>
      <c r="H89" s="3">
        <f t="shared" si="21"/>
        <v>-0.60000000000000009</v>
      </c>
      <c r="I89" s="4">
        <f t="shared" si="26"/>
        <v>5.8669818466500281E-3</v>
      </c>
      <c r="J89" s="4">
        <f t="shared" si="27"/>
        <v>5.4603001610643319E-2</v>
      </c>
      <c r="K89" s="4">
        <f t="shared" si="28"/>
        <v>0.43064762305909438</v>
      </c>
      <c r="L89" s="4">
        <f t="shared" si="29"/>
        <v>0.50888239348361231</v>
      </c>
    </row>
    <row r="90" spans="1:12">
      <c r="A90">
        <v>86</v>
      </c>
      <c r="B90" s="3">
        <f t="shared" si="17"/>
        <v>-0.56000000000000005</v>
      </c>
      <c r="C90">
        <v>1</v>
      </c>
      <c r="D90" s="4">
        <f t="shared" si="18"/>
        <v>10.683542999027649</v>
      </c>
      <c r="E90" s="4">
        <f t="shared" si="19"/>
        <v>96.724026894658337</v>
      </c>
      <c r="F90" s="4">
        <f t="shared" si="20"/>
        <v>131.20285015284693</v>
      </c>
      <c r="H90" s="3">
        <f t="shared" si="21"/>
        <v>-0.56000000000000005</v>
      </c>
      <c r="I90" s="4">
        <f t="shared" si="26"/>
        <v>4.1734412042923582E-3</v>
      </c>
      <c r="J90" s="4">
        <f t="shared" si="27"/>
        <v>4.4587138559971137E-2</v>
      </c>
      <c r="K90" s="4">
        <f t="shared" si="28"/>
        <v>0.40367203928724926</v>
      </c>
      <c r="L90" s="4">
        <f t="shared" si="29"/>
        <v>0.54756738094848723</v>
      </c>
    </row>
    <row r="91" spans="1:12">
      <c r="A91">
        <v>87</v>
      </c>
      <c r="B91" s="3">
        <f t="shared" si="17"/>
        <v>-0.52</v>
      </c>
      <c r="C91">
        <v>1</v>
      </c>
      <c r="D91" s="4">
        <f t="shared" si="18"/>
        <v>12.263906529427684</v>
      </c>
      <c r="E91" s="4">
        <f t="shared" si="19"/>
        <v>127.45633559218751</v>
      </c>
      <c r="F91" s="4">
        <f t="shared" si="20"/>
        <v>198.46496781642509</v>
      </c>
      <c r="H91" s="3">
        <f t="shared" si="21"/>
        <v>-0.52</v>
      </c>
      <c r="I91" s="4">
        <f t="shared" si="26"/>
        <v>2.9482417590751442E-3</v>
      </c>
      <c r="J91" s="4">
        <f t="shared" si="27"/>
        <v>3.6156961359453017E-2</v>
      </c>
      <c r="K91" s="4">
        <f t="shared" si="28"/>
        <v>0.37577209105158282</v>
      </c>
      <c r="L91" s="4">
        <f t="shared" si="29"/>
        <v>0.5851227058298889</v>
      </c>
    </row>
    <row r="92" spans="1:12">
      <c r="A92">
        <v>88</v>
      </c>
      <c r="B92" s="3">
        <f t="shared" si="17"/>
        <v>-0.48</v>
      </c>
      <c r="C92">
        <v>1</v>
      </c>
      <c r="D92" s="4">
        <f t="shared" si="18"/>
        <v>14.078045399005534</v>
      </c>
      <c r="E92" s="4">
        <f t="shared" si="19"/>
        <v>167.95327907801843</v>
      </c>
      <c r="F92" s="4">
        <f t="shared" si="20"/>
        <v>300.20951072700461</v>
      </c>
      <c r="H92" s="3">
        <f t="shared" si="21"/>
        <v>-0.48</v>
      </c>
      <c r="I92" s="4">
        <f t="shared" si="26"/>
        <v>2.0693615422169177E-3</v>
      </c>
      <c r="J92" s="4">
        <f t="shared" si="27"/>
        <v>2.9132565738285873E-2</v>
      </c>
      <c r="K92" s="4">
        <f t="shared" si="28"/>
        <v>0.3475560566132766</v>
      </c>
      <c r="L92" s="4">
        <f t="shared" si="29"/>
        <v>0.62124201610622054</v>
      </c>
    </row>
    <row r="93" spans="1:12">
      <c r="A93">
        <v>89</v>
      </c>
      <c r="B93" s="3">
        <f t="shared" si="17"/>
        <v>-0.43999999999999995</v>
      </c>
      <c r="C93">
        <v>1</v>
      </c>
      <c r="D93" s="4">
        <f t="shared" si="18"/>
        <v>16.160540834267913</v>
      </c>
      <c r="E93" s="4">
        <f t="shared" si="19"/>
        <v>221.31739330177149</v>
      </c>
      <c r="F93" s="4">
        <f t="shared" si="20"/>
        <v>454.11415083749887</v>
      </c>
      <c r="H93" s="3">
        <f t="shared" si="21"/>
        <v>-0.43999999999999995</v>
      </c>
      <c r="I93" s="4">
        <f t="shared" si="26"/>
        <v>1.443851325615722E-3</v>
      </c>
      <c r="J93" s="4">
        <f t="shared" si="27"/>
        <v>2.3333418306224731E-2</v>
      </c>
      <c r="K93" s="4">
        <f t="shared" si="28"/>
        <v>0.31954941170057888</v>
      </c>
      <c r="L93" s="4">
        <f t="shared" si="29"/>
        <v>0.65567331866758072</v>
      </c>
    </row>
    <row r="94" spans="1:12">
      <c r="A94">
        <v>90</v>
      </c>
      <c r="B94" s="3">
        <f t="shared" si="17"/>
        <v>-0.39999999999999991</v>
      </c>
      <c r="C94">
        <v>1</v>
      </c>
      <c r="D94" s="4">
        <f t="shared" si="18"/>
        <v>18.551089491051716</v>
      </c>
      <c r="E94" s="4">
        <f t="shared" si="19"/>
        <v>291.63698885056004</v>
      </c>
      <c r="F94" s="4">
        <f t="shared" si="20"/>
        <v>686.91915020103613</v>
      </c>
      <c r="H94" s="3">
        <f t="shared" si="21"/>
        <v>-0.39999999999999991</v>
      </c>
      <c r="I94" s="4">
        <f t="shared" si="26"/>
        <v>1.0018963608350135E-3</v>
      </c>
      <c r="J94" s="4">
        <f t="shared" si="27"/>
        <v>1.8586269050609377E-2</v>
      </c>
      <c r="K94" s="4">
        <f t="shared" si="28"/>
        <v>0.29219003781425751</v>
      </c>
      <c r="L94" s="4">
        <f t="shared" si="29"/>
        <v>0.68822179677429818</v>
      </c>
    </row>
    <row r="95" spans="1:12">
      <c r="A95">
        <v>91</v>
      </c>
      <c r="B95" s="3">
        <f t="shared" si="17"/>
        <v>-0.35999999999999988</v>
      </c>
      <c r="C95">
        <v>1</v>
      </c>
      <c r="D95" s="4">
        <f t="shared" si="18"/>
        <v>21.29526015461472</v>
      </c>
      <c r="E95" s="4">
        <f t="shared" si="19"/>
        <v>384.29936299607056</v>
      </c>
      <c r="F95" s="4">
        <f t="shared" si="20"/>
        <v>1039.0733652379924</v>
      </c>
      <c r="H95" s="3">
        <f t="shared" si="21"/>
        <v>-0.35999999999999988</v>
      </c>
      <c r="I95" s="4">
        <f t="shared" si="26"/>
        <v>6.9172175633119381E-4</v>
      </c>
      <c r="J95" s="4">
        <f t="shared" si="27"/>
        <v>1.4730394755679783E-2</v>
      </c>
      <c r="K95" s="4">
        <f t="shared" si="28"/>
        <v>0.26582823032860092</v>
      </c>
      <c r="L95" s="4">
        <f t="shared" si="29"/>
        <v>0.7187496531593881</v>
      </c>
    </row>
    <row r="96" spans="1:12">
      <c r="A96">
        <v>92</v>
      </c>
      <c r="B96" s="3">
        <f t="shared" si="17"/>
        <v>-0.31999999999999984</v>
      </c>
      <c r="C96">
        <v>1</v>
      </c>
      <c r="D96" s="4">
        <f t="shared" si="18"/>
        <v>24.445362374617684</v>
      </c>
      <c r="E96" s="4">
        <f t="shared" si="19"/>
        <v>506.40352920000322</v>
      </c>
      <c r="F96" s="4">
        <f t="shared" si="20"/>
        <v>1571.7620596703794</v>
      </c>
      <c r="H96" s="3">
        <f t="shared" si="21"/>
        <v>-0.31999999999999984</v>
      </c>
      <c r="I96" s="4">
        <f t="shared" si="26"/>
        <v>4.7537307191149598E-4</v>
      </c>
      <c r="J96" s="4">
        <f t="shared" si="27"/>
        <v>1.1620667006011711E-2</v>
      </c>
      <c r="K96" s="4">
        <f t="shared" si="28"/>
        <v>0.24073060130262849</v>
      </c>
      <c r="L96" s="4">
        <f t="shared" si="29"/>
        <v>0.74717335861944834</v>
      </c>
    </row>
    <row r="97" spans="1:12">
      <c r="A97">
        <v>93</v>
      </c>
      <c r="B97" s="3">
        <f t="shared" si="17"/>
        <v>-0.2799999999999998</v>
      </c>
      <c r="C97">
        <v>1</v>
      </c>
      <c r="D97" s="4">
        <f t="shared" si="18"/>
        <v>28.061443592971472</v>
      </c>
      <c r="E97" s="4">
        <f t="shared" si="19"/>
        <v>667.30408394884819</v>
      </c>
      <c r="F97" s="4">
        <f t="shared" si="20"/>
        <v>2377.5375780645049</v>
      </c>
      <c r="H97" s="3">
        <f t="shared" si="21"/>
        <v>-0.2799999999999998</v>
      </c>
      <c r="I97" s="4">
        <f t="shared" si="26"/>
        <v>3.2531929785820329E-4</v>
      </c>
      <c r="J97" s="4">
        <f t="shared" si="27"/>
        <v>9.1289291265530571E-3</v>
      </c>
      <c r="K97" s="4">
        <f t="shared" si="28"/>
        <v>0.21708689604815085</v>
      </c>
      <c r="L97" s="4">
        <f t="shared" si="29"/>
        <v>0.77345885552743798</v>
      </c>
    </row>
    <row r="98" spans="1:12">
      <c r="A98">
        <v>94</v>
      </c>
      <c r="B98" s="3">
        <f t="shared" si="17"/>
        <v>-0.24000000000000021</v>
      </c>
      <c r="C98">
        <v>1</v>
      </c>
      <c r="D98" s="4">
        <f t="shared" si="18"/>
        <v>32.21243377186115</v>
      </c>
      <c r="E98" s="4">
        <f t="shared" si="19"/>
        <v>879.32787743061226</v>
      </c>
      <c r="F98" s="4">
        <f t="shared" si="20"/>
        <v>3596.3999132885669</v>
      </c>
      <c r="H98" s="3">
        <f t="shared" si="21"/>
        <v>-0.24000000000000021</v>
      </c>
      <c r="I98" s="4">
        <f t="shared" si="26"/>
        <v>2.2178160503622064E-4</v>
      </c>
      <c r="J98" s="4">
        <f t="shared" si="27"/>
        <v>7.1441252640463242E-3</v>
      </c>
      <c r="K98" s="4">
        <f t="shared" si="28"/>
        <v>0.19501874800965427</v>
      </c>
      <c r="L98" s="4">
        <f t="shared" si="29"/>
        <v>0.79761534512126309</v>
      </c>
    </row>
    <row r="99" spans="1:12">
      <c r="A99">
        <v>95</v>
      </c>
      <c r="B99" s="3">
        <f t="shared" si="17"/>
        <v>-0.20000000000000018</v>
      </c>
      <c r="C99">
        <v>1</v>
      </c>
      <c r="D99" s="4">
        <f t="shared" si="18"/>
        <v>36.97745934091715</v>
      </c>
      <c r="E99" s="4">
        <f t="shared" si="19"/>
        <v>1158.71839334629</v>
      </c>
      <c r="F99" s="4">
        <f t="shared" si="20"/>
        <v>5440.1210965638647</v>
      </c>
      <c r="H99" s="3">
        <f t="shared" si="21"/>
        <v>-0.20000000000000018</v>
      </c>
      <c r="I99" s="4">
        <f t="shared" si="26"/>
        <v>1.5067463931076847E-4</v>
      </c>
      <c r="J99" s="4">
        <f t="shared" si="27"/>
        <v>5.5715653488212979E-3</v>
      </c>
      <c r="K99" s="4">
        <f t="shared" si="28"/>
        <v>0.17458947598020538</v>
      </c>
      <c r="L99" s="4">
        <f t="shared" si="29"/>
        <v>0.81968828403166261</v>
      </c>
    </row>
    <row r="100" spans="1:12">
      <c r="A100">
        <v>96</v>
      </c>
      <c r="B100" s="3">
        <f t="shared" si="17"/>
        <v>-0.16000000000000014</v>
      </c>
      <c r="C100">
        <v>1</v>
      </c>
      <c r="D100" s="4">
        <f t="shared" si="18"/>
        <v>42.447351510074348</v>
      </c>
      <c r="E100" s="4">
        <f t="shared" si="19"/>
        <v>1526.8801883117319</v>
      </c>
      <c r="F100" s="4">
        <f t="shared" si="20"/>
        <v>8229.0396671201743</v>
      </c>
      <c r="H100" s="3">
        <f t="shared" si="21"/>
        <v>-0.16000000000000014</v>
      </c>
      <c r="I100" s="4">
        <f t="shared" si="26"/>
        <v>1.0204740560100543E-4</v>
      </c>
      <c r="J100" s="4">
        <f t="shared" si="27"/>
        <v>4.3316420962370072E-3</v>
      </c>
      <c r="K100" s="4">
        <f t="shared" si="28"/>
        <v>0.15581416188078684</v>
      </c>
      <c r="L100" s="4">
        <f t="shared" si="29"/>
        <v>0.83975214861737513</v>
      </c>
    </row>
    <row r="101" spans="1:12">
      <c r="A101">
        <v>97</v>
      </c>
      <c r="B101" s="3">
        <f t="shared" si="17"/>
        <v>-0.12000000000000011</v>
      </c>
      <c r="C101">
        <v>1</v>
      </c>
      <c r="D101" s="4">
        <f t="shared" si="18"/>
        <v>48.726377699672476</v>
      </c>
      <c r="E101" s="4">
        <f t="shared" si="19"/>
        <v>2012.0187293532761</v>
      </c>
      <c r="F101" s="4">
        <f t="shared" si="20"/>
        <v>12447.718100578582</v>
      </c>
      <c r="H101" s="3">
        <f t="shared" si="21"/>
        <v>-0.12000000000000011</v>
      </c>
      <c r="I101" s="4">
        <f t="shared" si="26"/>
        <v>6.8920537285902534E-5</v>
      </c>
      <c r="J101" s="4">
        <f t="shared" si="27"/>
        <v>3.3582481310572465E-3</v>
      </c>
      <c r="K101" s="4">
        <f t="shared" si="28"/>
        <v>0.1386694118563267</v>
      </c>
      <c r="L101" s="4">
        <f t="shared" si="29"/>
        <v>0.85790341947533011</v>
      </c>
    </row>
    <row r="102" spans="1:12">
      <c r="A102">
        <v>98</v>
      </c>
      <c r="B102" s="3">
        <f t="shared" si="17"/>
        <v>-8.0000000000000071E-2</v>
      </c>
      <c r="C102">
        <v>1</v>
      </c>
      <c r="D102" s="4">
        <f t="shared" si="18"/>
        <v>55.934229092423784</v>
      </c>
      <c r="E102" s="4">
        <f t="shared" si="19"/>
        <v>2651.3012600841166</v>
      </c>
      <c r="F102" s="4">
        <f t="shared" si="20"/>
        <v>18829.133432248516</v>
      </c>
      <c r="H102" s="3">
        <f t="shared" si="21"/>
        <v>-8.0000000000000071E-2</v>
      </c>
      <c r="I102" s="4">
        <f t="shared" si="26"/>
        <v>4.6430926806719404E-5</v>
      </c>
      <c r="J102" s="4">
        <f t="shared" si="27"/>
        <v>2.5970780969806037E-3</v>
      </c>
      <c r="K102" s="4">
        <f t="shared" si="28"/>
        <v>0.12310237474952855</v>
      </c>
      <c r="L102" s="4">
        <f t="shared" si="29"/>
        <v>0.87425411622668414</v>
      </c>
    </row>
    <row r="103" spans="1:12">
      <c r="A103">
        <v>99</v>
      </c>
      <c r="B103" s="3">
        <f t="shared" si="17"/>
        <v>-4.0000000000000036E-2</v>
      </c>
      <c r="C103">
        <v>1</v>
      </c>
      <c r="D103" s="4">
        <f t="shared" si="18"/>
        <v>64.208302194086073</v>
      </c>
      <c r="E103" s="4">
        <f t="shared" si="19"/>
        <v>3493.7042429933504</v>
      </c>
      <c r="F103" s="4">
        <f t="shared" si="20"/>
        <v>28482.028830082487</v>
      </c>
      <c r="H103" s="3">
        <f t="shared" si="21"/>
        <v>-4.0000000000000036E-2</v>
      </c>
      <c r="I103" s="4">
        <f t="shared" si="26"/>
        <v>3.1210069276298715E-5</v>
      </c>
      <c r="J103" s="4">
        <f t="shared" si="27"/>
        <v>2.0039455595909491E-3</v>
      </c>
      <c r="K103" s="4">
        <f t="shared" si="28"/>
        <v>0.10903875145472121</v>
      </c>
      <c r="L103" s="4">
        <f t="shared" si="29"/>
        <v>0.88892609291641156</v>
      </c>
    </row>
    <row r="104" spans="1:12">
      <c r="A104">
        <v>100</v>
      </c>
      <c r="B104" s="3">
        <f t="shared" si="17"/>
        <v>0</v>
      </c>
      <c r="C104">
        <v>1</v>
      </c>
      <c r="D104" s="4">
        <f t="shared" si="18"/>
        <v>73.706317894090674</v>
      </c>
      <c r="E104" s="4">
        <f t="shared" si="19"/>
        <v>4603.7655249794125</v>
      </c>
      <c r="F104" s="4">
        <f t="shared" si="20"/>
        <v>43083.552899373892</v>
      </c>
      <c r="H104" s="3">
        <f t="shared" si="21"/>
        <v>0</v>
      </c>
      <c r="I104" s="4">
        <f t="shared" si="26"/>
        <v>2.0937135839542007E-5</v>
      </c>
      <c r="J104" s="4">
        <f t="shared" si="27"/>
        <v>1.5431991899810423E-3</v>
      </c>
      <c r="K104" s="4">
        <f t="shared" si="28"/>
        <v>9.638966416989439E-2</v>
      </c>
      <c r="L104" s="4">
        <f t="shared" si="29"/>
        <v>0.90204619950428511</v>
      </c>
    </row>
    <row r="105" spans="1:12">
      <c r="A105">
        <v>101</v>
      </c>
      <c r="B105" s="3">
        <f t="shared" si="17"/>
        <v>4.0000000000000036E-2</v>
      </c>
      <c r="C105">
        <v>1</v>
      </c>
      <c r="D105" s="4">
        <f t="shared" si="18"/>
        <v>84.60932795081942</v>
      </c>
      <c r="E105" s="4">
        <f t="shared" si="19"/>
        <v>6066.528685562037</v>
      </c>
      <c r="F105" s="4">
        <f t="shared" si="20"/>
        <v>65170.656960808097</v>
      </c>
      <c r="H105" s="3">
        <f t="shared" si="21"/>
        <v>4.0000000000000036E-2</v>
      </c>
      <c r="I105" s="4">
        <f>1/(1+SUM(D105:F105))</f>
        <v>1.402076293224403E-5</v>
      </c>
      <c r="J105" s="4">
        <f>D105/(1+SUM(D105:F105))</f>
        <v>1.1862873290549277E-3</v>
      </c>
      <c r="K105" s="4">
        <f>E105/(1+SUM(D105:F105))</f>
        <v>8.5057360521923309E-2</v>
      </c>
      <c r="L105" s="4">
        <f>F105/(1+SUM(D105:F105))</f>
        <v>0.91374233138608962</v>
      </c>
    </row>
    <row r="106" spans="1:12">
      <c r="A106">
        <v>102</v>
      </c>
      <c r="B106" s="3">
        <f t="shared" si="17"/>
        <v>8.0000000000000071E-2</v>
      </c>
      <c r="C106">
        <v>1</v>
      </c>
      <c r="D106" s="4">
        <f t="shared" si="18"/>
        <v>97.125166211338524</v>
      </c>
      <c r="E106" s="4">
        <f t="shared" si="19"/>
        <v>7994.0583622385147</v>
      </c>
      <c r="F106" s="4">
        <f t="shared" si="20"/>
        <v>98580.879311953089</v>
      </c>
      <c r="H106" s="3">
        <f t="shared" si="21"/>
        <v>8.0000000000000071E-2</v>
      </c>
      <c r="I106" s="4">
        <f t="shared" ref="I106:I125" si="30">1/(1+SUM(D106:F106))</f>
        <v>9.3744378700003464E-6</v>
      </c>
      <c r="J106" s="4">
        <f t="shared" ref="J106:J125" si="31">D106/(1+SUM(D106:F106))</f>
        <v>9.1049383626164984E-4</v>
      </c>
      <c r="K106" s="4">
        <f t="shared" ref="K106:K125" si="32">E106/(1+SUM(D106:F106))</f>
        <v>7.493980344596167E-2</v>
      </c>
      <c r="L106" s="4">
        <f t="shared" ref="L106:L125" si="33">F106/(1+SUM(D106:F106))</f>
        <v>0.92414032827990666</v>
      </c>
    </row>
    <row r="107" spans="1:12">
      <c r="A107">
        <v>103</v>
      </c>
      <c r="B107" s="3">
        <f t="shared" si="17"/>
        <v>0.12000000000000011</v>
      </c>
      <c r="C107">
        <v>1</v>
      </c>
      <c r="D107" s="4">
        <f t="shared" si="18"/>
        <v>111.49241035295064</v>
      </c>
      <c r="E107" s="4">
        <f t="shared" si="19"/>
        <v>10534.025702534862</v>
      </c>
      <c r="F107" s="4">
        <f t="shared" si="20"/>
        <v>149119.10082112756</v>
      </c>
      <c r="H107" s="3">
        <f t="shared" si="21"/>
        <v>0.12000000000000011</v>
      </c>
      <c r="I107" s="4">
        <f t="shared" si="30"/>
        <v>6.2591689418047381E-6</v>
      </c>
      <c r="J107" s="4">
        <f t="shared" si="31"/>
        <v>6.9784983212813772E-4</v>
      </c>
      <c r="K107" s="4">
        <f t="shared" si="32"/>
        <v>6.5934246509479044E-2</v>
      </c>
      <c r="L107" s="4">
        <f t="shared" si="33"/>
        <v>0.93336164448945103</v>
      </c>
    </row>
    <row r="108" spans="1:12">
      <c r="A108">
        <v>104</v>
      </c>
      <c r="B108" s="3">
        <f t="shared" si="17"/>
        <v>0.16000000000000014</v>
      </c>
      <c r="C108">
        <v>1</v>
      </c>
      <c r="D108" s="4">
        <f t="shared" si="18"/>
        <v>127.98492966552654</v>
      </c>
      <c r="E108" s="4">
        <f t="shared" si="19"/>
        <v>13881.021688036864</v>
      </c>
      <c r="F108" s="4">
        <f t="shared" si="20"/>
        <v>225566.11773907553</v>
      </c>
      <c r="H108" s="3">
        <f t="shared" si="21"/>
        <v>0.16000000000000014</v>
      </c>
      <c r="I108" s="4">
        <f t="shared" si="30"/>
        <v>4.1740386388035691E-6</v>
      </c>
      <c r="J108" s="4">
        <f t="shared" si="31"/>
        <v>5.3421404160846492E-4</v>
      </c>
      <c r="K108" s="4">
        <f t="shared" si="32"/>
        <v>5.7939920871936217E-2</v>
      </c>
      <c r="L108" s="4">
        <f t="shared" si="33"/>
        <v>0.94152169104781647</v>
      </c>
    </row>
    <row r="109" spans="1:12">
      <c r="A109">
        <v>105</v>
      </c>
      <c r="B109" s="3">
        <f t="shared" si="17"/>
        <v>0.20000000000000018</v>
      </c>
      <c r="C109">
        <v>1</v>
      </c>
      <c r="D109" s="4">
        <f t="shared" si="18"/>
        <v>146.91710556472231</v>
      </c>
      <c r="E109" s="4">
        <f t="shared" si="19"/>
        <v>18291.465062343937</v>
      </c>
      <c r="F109" s="4">
        <f t="shared" si="20"/>
        <v>341204.26686927542</v>
      </c>
      <c r="H109" s="3">
        <f t="shared" si="21"/>
        <v>0.20000000000000018</v>
      </c>
      <c r="I109" s="4">
        <f t="shared" si="30"/>
        <v>2.7805301238521482E-6</v>
      </c>
      <c r="J109" s="4">
        <f t="shared" si="31"/>
        <v>4.0850743773187647E-4</v>
      </c>
      <c r="K109" s="4">
        <f t="shared" si="32"/>
        <v>5.0859969615236429E-2</v>
      </c>
      <c r="L109" s="4">
        <f t="shared" si="33"/>
        <v>0.94872874241690786</v>
      </c>
    </row>
    <row r="110" spans="1:12">
      <c r="A110">
        <v>106</v>
      </c>
      <c r="B110" s="3">
        <f t="shared" si="17"/>
        <v>0.24000000000000021</v>
      </c>
      <c r="C110">
        <v>1</v>
      </c>
      <c r="D110" s="4">
        <f t="shared" si="18"/>
        <v>168.64982434982488</v>
      </c>
      <c r="E110" s="4">
        <f t="shared" si="19"/>
        <v>24103.246983274963</v>
      </c>
      <c r="F110" s="4">
        <f t="shared" si="20"/>
        <v>516125.17383692175</v>
      </c>
      <c r="H110" s="3">
        <f t="shared" si="21"/>
        <v>0.24000000000000021</v>
      </c>
      <c r="I110" s="4">
        <f t="shared" si="30"/>
        <v>1.8504877317701645E-6</v>
      </c>
      <c r="J110" s="4">
        <f t="shared" si="31"/>
        <v>3.1208443092454411E-4</v>
      </c>
      <c r="K110" s="4">
        <f t="shared" si="32"/>
        <v>4.4602762838376546E-2</v>
      </c>
      <c r="L110" s="4">
        <f t="shared" si="33"/>
        <v>0.95508330224296711</v>
      </c>
    </row>
    <row r="111" spans="1:12">
      <c r="A111">
        <v>107</v>
      </c>
      <c r="B111" s="3">
        <f t="shared" si="17"/>
        <v>0.28000000000000025</v>
      </c>
      <c r="C111">
        <v>1</v>
      </c>
      <c r="D111" s="4">
        <f t="shared" si="18"/>
        <v>193.59735644054541</v>
      </c>
      <c r="E111" s="4">
        <f t="shared" si="19"/>
        <v>31761.617407714981</v>
      </c>
      <c r="F111" s="4">
        <f t="shared" si="20"/>
        <v>780720.58568438736</v>
      </c>
      <c r="H111" s="3">
        <f t="shared" si="21"/>
        <v>0.28000000000000025</v>
      </c>
      <c r="I111" s="4">
        <f t="shared" si="30"/>
        <v>1.2305014729694107E-6</v>
      </c>
      <c r="J111" s="4">
        <f t="shared" si="31"/>
        <v>2.3822183226307518E-4</v>
      </c>
      <c r="K111" s="4">
        <f t="shared" si="32"/>
        <v>3.9082717004084166E-2</v>
      </c>
      <c r="L111" s="4">
        <f t="shared" si="33"/>
        <v>0.96067783066217971</v>
      </c>
    </row>
    <row r="112" spans="1:12">
      <c r="A112">
        <v>108</v>
      </c>
      <c r="B112" s="3">
        <f t="shared" si="17"/>
        <v>0.32000000000000028</v>
      </c>
      <c r="C112">
        <v>1</v>
      </c>
      <c r="D112" s="4">
        <f t="shared" si="18"/>
        <v>222.23525322519262</v>
      </c>
      <c r="E112" s="4">
        <f t="shared" si="19"/>
        <v>41853.296406665097</v>
      </c>
      <c r="F112" s="4">
        <f t="shared" si="20"/>
        <v>1180962.8047787515</v>
      </c>
      <c r="H112" s="3">
        <f t="shared" si="21"/>
        <v>0.32000000000000028</v>
      </c>
      <c r="I112" s="4">
        <f t="shared" si="30"/>
        <v>8.1763518981481983E-7</v>
      </c>
      <c r="J112" s="4">
        <f t="shared" si="31"/>
        <v>1.817073634543249E-4</v>
      </c>
      <c r="K112" s="4">
        <f t="shared" si="32"/>
        <v>3.422072795183953E-2</v>
      </c>
      <c r="L112" s="4">
        <f t="shared" si="33"/>
        <v>0.96559674704951637</v>
      </c>
    </row>
    <row r="113" spans="1:12">
      <c r="A113">
        <v>109</v>
      </c>
      <c r="B113" s="3">
        <f t="shared" si="17"/>
        <v>0.36000000000000032</v>
      </c>
      <c r="C113">
        <v>1</v>
      </c>
      <c r="D113" s="4">
        <f t="shared" si="18"/>
        <v>255.10941205043218</v>
      </c>
      <c r="E113" s="4">
        <f t="shared" si="19"/>
        <v>55151.423733184201</v>
      </c>
      <c r="F113" s="4">
        <f t="shared" si="20"/>
        <v>1786392.1764638959</v>
      </c>
      <c r="H113" s="3">
        <f t="shared" si="21"/>
        <v>0.36000000000000032</v>
      </c>
      <c r="I113" s="4">
        <f t="shared" si="30"/>
        <v>5.4294720255560326E-7</v>
      </c>
      <c r="J113" s="4">
        <f t="shared" si="31"/>
        <v>1.3851094161838686E-4</v>
      </c>
      <c r="K113" s="4">
        <f t="shared" si="32"/>
        <v>2.9944311232891069E-2</v>
      </c>
      <c r="L113" s="4">
        <f t="shared" si="33"/>
        <v>0.96991663487828794</v>
      </c>
    </row>
    <row r="114" spans="1:12">
      <c r="A114">
        <v>110</v>
      </c>
      <c r="B114" s="3">
        <f t="shared" si="17"/>
        <v>0.40000000000000036</v>
      </c>
      <c r="C114">
        <v>1</v>
      </c>
      <c r="D114" s="4">
        <f t="shared" si="18"/>
        <v>292.84648215002289</v>
      </c>
      <c r="E114" s="4">
        <f t="shared" si="19"/>
        <v>72674.790301889909</v>
      </c>
      <c r="F114" s="4">
        <f t="shared" si="20"/>
        <v>2702199.42170766</v>
      </c>
      <c r="H114" s="3">
        <f t="shared" si="21"/>
        <v>0.40000000000000036</v>
      </c>
      <c r="I114" s="4">
        <f t="shared" si="30"/>
        <v>3.6033853767526377E-7</v>
      </c>
      <c r="J114" s="4">
        <f t="shared" si="31"/>
        <v>1.0552387314128448E-4</v>
      </c>
      <c r="K114" s="4">
        <f t="shared" si="32"/>
        <v>2.6187527663239452E-2</v>
      </c>
      <c r="L114" s="4">
        <f t="shared" si="33"/>
        <v>0.9737065881250816</v>
      </c>
    </row>
    <row r="115" spans="1:12">
      <c r="A115">
        <v>111</v>
      </c>
      <c r="B115" s="3">
        <f t="shared" si="17"/>
        <v>0.44000000000000039</v>
      </c>
      <c r="C115">
        <v>1</v>
      </c>
      <c r="D115" s="4">
        <f t="shared" si="18"/>
        <v>336.16580987098268</v>
      </c>
      <c r="E115" s="4">
        <f t="shared" si="19"/>
        <v>95765.889398894287</v>
      </c>
      <c r="F115" s="4">
        <f t="shared" si="20"/>
        <v>4087502.0675085443</v>
      </c>
      <c r="H115" s="3">
        <f t="shared" si="21"/>
        <v>0.44000000000000039</v>
      </c>
      <c r="I115" s="4">
        <f t="shared" si="30"/>
        <v>2.3902829513472011E-7</v>
      </c>
      <c r="J115" s="4">
        <f t="shared" si="31"/>
        <v>8.0353140416043452E-5</v>
      </c>
      <c r="K115" s="4">
        <f t="shared" si="32"/>
        <v>2.2890757275077868E-2</v>
      </c>
      <c r="L115" s="4">
        <f t="shared" si="33"/>
        <v>0.97702865055621091</v>
      </c>
    </row>
    <row r="116" spans="1:12">
      <c r="A116">
        <v>112</v>
      </c>
      <c r="B116" s="3">
        <f t="shared" si="17"/>
        <v>0.48000000000000043</v>
      </c>
      <c r="C116">
        <v>1</v>
      </c>
      <c r="D116" s="4">
        <f t="shared" si="18"/>
        <v>385.89315089781667</v>
      </c>
      <c r="E116" s="4">
        <f t="shared" si="19"/>
        <v>126193.76725085313</v>
      </c>
      <c r="F116" s="4">
        <f t="shared" si="20"/>
        <v>6182990.4253802486</v>
      </c>
      <c r="H116" s="3">
        <f t="shared" si="21"/>
        <v>0.48000000000000043</v>
      </c>
      <c r="I116" s="4">
        <f t="shared" si="30"/>
        <v>1.5848937850203511E-7</v>
      </c>
      <c r="J116" s="4">
        <f t="shared" si="31"/>
        <v>6.1159965653987018E-5</v>
      </c>
      <c r="K116" s="4">
        <f t="shared" si="32"/>
        <v>2.0000371742418182E-2</v>
      </c>
      <c r="L116" s="4">
        <f t="shared" si="33"/>
        <v>0.97993830980254926</v>
      </c>
    </row>
    <row r="117" spans="1:12">
      <c r="A117">
        <v>113</v>
      </c>
      <c r="B117" s="3">
        <f t="shared" si="17"/>
        <v>0.51999999999999957</v>
      </c>
      <c r="C117">
        <v>1</v>
      </c>
      <c r="D117" s="4">
        <f t="shared" si="18"/>
        <v>442.9764108580714</v>
      </c>
      <c r="E117" s="4">
        <f t="shared" si="19"/>
        <v>166289.55250058247</v>
      </c>
      <c r="F117" s="4">
        <f t="shared" si="20"/>
        <v>9352746.4864734802</v>
      </c>
      <c r="H117" s="3">
        <f t="shared" si="21"/>
        <v>0.51999999999999957</v>
      </c>
      <c r="I117" s="4">
        <f t="shared" si="30"/>
        <v>1.0504775453951778E-7</v>
      </c>
      <c r="J117" s="4">
        <f t="shared" si="31"/>
        <v>4.6533677274615266E-5</v>
      </c>
      <c r="K117" s="4">
        <f t="shared" si="32"/>
        <v>1.7468344093567442E-2</v>
      </c>
      <c r="L117" s="4">
        <f t="shared" si="33"/>
        <v>0.98248501718140346</v>
      </c>
    </row>
    <row r="118" spans="1:12">
      <c r="A118">
        <v>114</v>
      </c>
      <c r="B118" s="3">
        <f t="shared" si="17"/>
        <v>0.55999999999999961</v>
      </c>
      <c r="C118">
        <v>1</v>
      </c>
      <c r="D118" s="4">
        <f t="shared" si="18"/>
        <v>508.50371435760457</v>
      </c>
      <c r="E118" s="4">
        <f t="shared" si="19"/>
        <v>219125.04772027224</v>
      </c>
      <c r="F118" s="4">
        <f t="shared" si="20"/>
        <v>14147501.584536782</v>
      </c>
      <c r="H118" s="3">
        <f t="shared" si="21"/>
        <v>0.55999999999999961</v>
      </c>
      <c r="I118" s="4">
        <f t="shared" si="30"/>
        <v>6.9603293971459714E-8</v>
      </c>
      <c r="J118" s="4">
        <f t="shared" si="31"/>
        <v>3.5393533516011532E-5</v>
      </c>
      <c r="K118" s="4">
        <f t="shared" si="32"/>
        <v>1.5251825112984247E-2</v>
      </c>
      <c r="L118" s="4">
        <f t="shared" si="33"/>
        <v>0.98471271175020569</v>
      </c>
    </row>
    <row r="119" spans="1:12">
      <c r="A119">
        <v>115</v>
      </c>
      <c r="B119" s="3">
        <f t="shared" si="17"/>
        <v>0.59999999999999964</v>
      </c>
      <c r="C119">
        <v>1</v>
      </c>
      <c r="D119" s="4">
        <f t="shared" si="18"/>
        <v>583.72414687861897</v>
      </c>
      <c r="E119" s="4">
        <f t="shared" si="19"/>
        <v>288748.0651452436</v>
      </c>
      <c r="F119" s="4">
        <f t="shared" si="20"/>
        <v>21400323.57061553</v>
      </c>
      <c r="H119" s="3">
        <f t="shared" si="21"/>
        <v>0.59999999999999964</v>
      </c>
      <c r="I119" s="4">
        <f t="shared" si="30"/>
        <v>4.6104925933656314E-8</v>
      </c>
      <c r="J119" s="4">
        <f t="shared" si="31"/>
        <v>2.6912558557525447E-5</v>
      </c>
      <c r="K119" s="4">
        <f t="shared" si="32"/>
        <v>1.3312708157008024E-2</v>
      </c>
      <c r="L119" s="4">
        <f t="shared" si="33"/>
        <v>0.98666033317950852</v>
      </c>
    </row>
    <row r="120" spans="1:12">
      <c r="A120">
        <v>116</v>
      </c>
      <c r="B120" s="3">
        <f t="shared" si="17"/>
        <v>0.63999999999999968</v>
      </c>
      <c r="C120">
        <v>1</v>
      </c>
      <c r="D120" s="4">
        <f t="shared" si="18"/>
        <v>670.07156492381262</v>
      </c>
      <c r="E120" s="4">
        <f t="shared" si="19"/>
        <v>380492.53607719077</v>
      </c>
      <c r="F120" s="4">
        <f t="shared" si="20"/>
        <v>32371358.730053887</v>
      </c>
      <c r="H120" s="3">
        <f t="shared" si="21"/>
        <v>0.63999999999999968</v>
      </c>
      <c r="I120" s="4">
        <f t="shared" si="30"/>
        <v>3.0531999633172244E-8</v>
      </c>
      <c r="J120" s="4">
        <f t="shared" si="31"/>
        <v>2.0458624774452998E-5</v>
      </c>
      <c r="K120" s="4">
        <f t="shared" si="32"/>
        <v>1.1617197971933566E-2</v>
      </c>
      <c r="L120" s="4">
        <f t="shared" si="33"/>
        <v>0.98836231287129239</v>
      </c>
    </row>
    <row r="121" spans="1:12">
      <c r="A121">
        <v>117</v>
      </c>
      <c r="B121" s="3">
        <f t="shared" si="17"/>
        <v>0.67999999999999972</v>
      </c>
      <c r="C121">
        <v>1</v>
      </c>
      <c r="D121" s="4">
        <f t="shared" si="18"/>
        <v>769.19192827706092</v>
      </c>
      <c r="E121" s="4">
        <f t="shared" si="19"/>
        <v>501387.15193685994</v>
      </c>
      <c r="F121" s="4">
        <f t="shared" si="20"/>
        <v>48966776.720548809</v>
      </c>
      <c r="H121" s="3">
        <f t="shared" si="21"/>
        <v>0.67999999999999972</v>
      </c>
      <c r="I121" s="4">
        <f t="shared" si="30"/>
        <v>2.0214706844054715E-8</v>
      </c>
      <c r="J121" s="4">
        <f t="shared" si="31"/>
        <v>1.5548989336933948E-5</v>
      </c>
      <c r="K121" s="4">
        <f t="shared" si="32"/>
        <v>1.0135394291779145E-2</v>
      </c>
      <c r="L121" s="4">
        <f t="shared" si="33"/>
        <v>0.9898490365041771</v>
      </c>
    </row>
    <row r="122" spans="1:12">
      <c r="A122">
        <v>118</v>
      </c>
      <c r="B122" s="3">
        <f t="shared" si="17"/>
        <v>0.71999999999999975</v>
      </c>
      <c r="C122">
        <v>1</v>
      </c>
      <c r="D122" s="4">
        <f t="shared" si="18"/>
        <v>882.97467538986632</v>
      </c>
      <c r="E122" s="4">
        <f t="shared" si="19"/>
        <v>660693.8436142042</v>
      </c>
      <c r="F122" s="4">
        <f t="shared" si="20"/>
        <v>74069959.26229094</v>
      </c>
      <c r="H122" s="3">
        <f t="shared" si="21"/>
        <v>0.71999999999999975</v>
      </c>
      <c r="I122" s="4">
        <f t="shared" si="30"/>
        <v>1.338123152641345E-8</v>
      </c>
      <c r="J122" s="4">
        <f t="shared" si="31"/>
        <v>1.1815288563351561E-5</v>
      </c>
      <c r="K122" s="4">
        <f t="shared" si="32"/>
        <v>8.8408972894776679E-3</v>
      </c>
      <c r="L122" s="4">
        <f t="shared" si="33"/>
        <v>0.99114727404072744</v>
      </c>
    </row>
    <row r="123" spans="1:12">
      <c r="A123">
        <v>119</v>
      </c>
      <c r="B123" s="3">
        <f t="shared" si="17"/>
        <v>0.75999999999999979</v>
      </c>
      <c r="C123">
        <v>1</v>
      </c>
      <c r="D123" s="4">
        <f t="shared" si="18"/>
        <v>1013.5887399731199</v>
      </c>
      <c r="E123" s="4">
        <f t="shared" si="19"/>
        <v>870617.35288478492</v>
      </c>
      <c r="F123" s="4">
        <f t="shared" si="20"/>
        <v>112042475.1751132</v>
      </c>
      <c r="H123" s="3">
        <f t="shared" si="21"/>
        <v>0.75999999999999979</v>
      </c>
      <c r="I123" s="4">
        <f t="shared" si="30"/>
        <v>8.856289311716692E-9</v>
      </c>
      <c r="J123" s="4">
        <f t="shared" si="31"/>
        <v>8.9766351243003305E-6</v>
      </c>
      <c r="K123" s="4">
        <f t="shared" si="32"/>
        <v>7.7104391569485994E-3</v>
      </c>
      <c r="L123" s="4">
        <f t="shared" si="33"/>
        <v>0.99228057535163772</v>
      </c>
    </row>
    <row r="124" spans="1:12">
      <c r="A124">
        <v>120</v>
      </c>
      <c r="B124" s="3">
        <f t="shared" si="17"/>
        <v>0.79999999999999982</v>
      </c>
      <c r="C124">
        <v>1</v>
      </c>
      <c r="D124" s="4">
        <f t="shared" si="18"/>
        <v>1163.5238953446508</v>
      </c>
      <c r="E124" s="4">
        <f t="shared" si="19"/>
        <v>1147240.2572994318</v>
      </c>
      <c r="F124" s="4">
        <f t="shared" si="20"/>
        <v>169481883.99715984</v>
      </c>
      <c r="H124" s="3">
        <f t="shared" si="21"/>
        <v>0.79999999999999982</v>
      </c>
      <c r="I124" s="4">
        <f t="shared" si="30"/>
        <v>5.8606242019491647E-9</v>
      </c>
      <c r="J124" s="4">
        <f t="shared" si="31"/>
        <v>6.8189763006030276E-6</v>
      </c>
      <c r="K124" s="4">
        <f t="shared" si="32"/>
        <v>6.723544017379437E-3</v>
      </c>
      <c r="L124" s="4">
        <f t="shared" si="33"/>
        <v>0.99326963114569577</v>
      </c>
    </row>
    <row r="125" spans="1:12">
      <c r="A125">
        <v>121</v>
      </c>
      <c r="B125" s="3">
        <f t="shared" si="17"/>
        <v>0.83999999999999986</v>
      </c>
      <c r="C125">
        <v>1</v>
      </c>
      <c r="D125" s="4">
        <f t="shared" si="18"/>
        <v>1335.6382146410704</v>
      </c>
      <c r="E125" s="4">
        <f t="shared" si="19"/>
        <v>1511755.0823072649</v>
      </c>
      <c r="F125" s="4">
        <f t="shared" si="20"/>
        <v>256368033.26892957</v>
      </c>
      <c r="H125" s="3">
        <f t="shared" si="21"/>
        <v>0.83999999999999986</v>
      </c>
      <c r="I125" s="4">
        <f t="shared" si="30"/>
        <v>3.8777556908862745E-9</v>
      </c>
      <c r="J125" s="4">
        <f t="shared" si="31"/>
        <v>5.1792786877895939E-6</v>
      </c>
      <c r="K125" s="4">
        <f t="shared" si="32"/>
        <v>5.8622168736432445E-3</v>
      </c>
      <c r="L125" s="4">
        <f t="shared" si="33"/>
        <v>0.99413259996991332</v>
      </c>
    </row>
    <row r="126" spans="1:12">
      <c r="A126">
        <v>122</v>
      </c>
      <c r="B126" s="3">
        <f t="shared" si="17"/>
        <v>0.87999999999999989</v>
      </c>
      <c r="C126">
        <v>1</v>
      </c>
      <c r="D126" s="4">
        <f t="shared" si="18"/>
        <v>1533.2125515833632</v>
      </c>
      <c r="E126" s="4">
        <f t="shared" si="19"/>
        <v>1992087.8947027246</v>
      </c>
      <c r="F126" s="4">
        <f t="shared" si="20"/>
        <v>387797013.65179771</v>
      </c>
      <c r="H126" s="3">
        <f t="shared" si="21"/>
        <v>0.87999999999999989</v>
      </c>
      <c r="I126" s="4">
        <f>1/(1+SUM(D126:F126))</f>
        <v>2.5654797941789117E-9</v>
      </c>
      <c r="J126" s="4">
        <f>D126/(1+SUM(D126:F126))</f>
        <v>3.9334258212686109E-6</v>
      </c>
      <c r="K126" s="4">
        <f>E126/(1+SUM(D126:F126))</f>
        <v>5.1106612420882477E-3</v>
      </c>
      <c r="L126" s="4">
        <f>F126/(1+SUM(D126:F126))</f>
        <v>0.99488540276661064</v>
      </c>
    </row>
    <row r="127" spans="1:12">
      <c r="A127">
        <v>123</v>
      </c>
      <c r="B127" s="3">
        <f t="shared" si="17"/>
        <v>0.91999999999999993</v>
      </c>
      <c r="C127">
        <v>1</v>
      </c>
      <c r="D127" s="4">
        <f t="shared" si="18"/>
        <v>1760.0130803119375</v>
      </c>
      <c r="E127" s="4">
        <f t="shared" si="19"/>
        <v>2625037.7635010006</v>
      </c>
      <c r="F127" s="4">
        <f t="shared" si="20"/>
        <v>586604039.04373443</v>
      </c>
      <c r="H127" s="3">
        <f t="shared" si="21"/>
        <v>0.91999999999999993</v>
      </c>
      <c r="I127" s="4">
        <f t="shared" ref="I127:I142" si="34">1/(1+SUM(D127:F127))</f>
        <v>1.6971277397822604E-9</v>
      </c>
      <c r="J127" s="4">
        <f t="shared" ref="J127:J142" si="35">D127/(1+SUM(D127:F127))</f>
        <v>2.9869670209770124E-6</v>
      </c>
      <c r="K127" s="4">
        <f t="shared" ref="K127:K142" si="36">E127/(1+SUM(D127:F127))</f>
        <v>4.4550244064135323E-3</v>
      </c>
      <c r="L127" s="4">
        <f t="shared" ref="L127:L142" si="37">F127/(1+SUM(D127:F127))</f>
        <v>0.99554198692943774</v>
      </c>
    </row>
    <row r="128" spans="1:12">
      <c r="A128">
        <v>124</v>
      </c>
      <c r="B128" s="3">
        <f t="shared" si="17"/>
        <v>0.96</v>
      </c>
      <c r="C128">
        <v>1</v>
      </c>
      <c r="D128" s="4">
        <f t="shared" si="18"/>
        <v>2020.3630864293054</v>
      </c>
      <c r="E128" s="4">
        <f t="shared" si="19"/>
        <v>3459095.9957791679</v>
      </c>
      <c r="F128" s="4">
        <f t="shared" si="20"/>
        <v>887330965.70824182</v>
      </c>
      <c r="H128" s="3">
        <f t="shared" si="21"/>
        <v>0.96</v>
      </c>
      <c r="I128" s="4">
        <f t="shared" si="34"/>
        <v>1.1225964161657972E-9</v>
      </c>
      <c r="J128" s="4">
        <f t="shared" si="35"/>
        <v>2.2680523601792071E-6</v>
      </c>
      <c r="K128" s="4">
        <f t="shared" si="36"/>
        <v>3.8831687680351535E-3</v>
      </c>
      <c r="L128" s="4">
        <f t="shared" si="37"/>
        <v>0.99611456205700821</v>
      </c>
    </row>
    <row r="129" spans="1:12">
      <c r="A129">
        <v>125</v>
      </c>
      <c r="B129" s="3">
        <f t="shared" si="17"/>
        <v>1</v>
      </c>
      <c r="C129">
        <v>1</v>
      </c>
      <c r="D129" s="4">
        <f t="shared" si="18"/>
        <v>2319.2253777356586</v>
      </c>
      <c r="E129" s="4">
        <f t="shared" si="19"/>
        <v>4558161.1336734928</v>
      </c>
      <c r="F129" s="4">
        <f t="shared" si="20"/>
        <v>1342227789.6146996</v>
      </c>
      <c r="H129" s="3">
        <f t="shared" si="21"/>
        <v>1</v>
      </c>
      <c r="I129" s="4">
        <f t="shared" si="34"/>
        <v>7.4250720885546693E-10</v>
      </c>
      <c r="J129" s="4">
        <f t="shared" si="35"/>
        <v>1.72204156192927E-6</v>
      </c>
      <c r="K129" s="4">
        <f t="shared" si="36"/>
        <v>3.384467500877376E-3</v>
      </c>
      <c r="L129" s="4">
        <f t="shared" si="37"/>
        <v>0.99661380971505353</v>
      </c>
    </row>
    <row r="130" spans="1:12">
      <c r="A130">
        <v>126</v>
      </c>
      <c r="B130" s="3">
        <f t="shared" si="17"/>
        <v>1.04</v>
      </c>
      <c r="C130">
        <v>1</v>
      </c>
      <c r="D130" s="4">
        <f t="shared" si="18"/>
        <v>2662.2968855758259</v>
      </c>
      <c r="E130" s="4">
        <f t="shared" si="19"/>
        <v>6006434.3244257383</v>
      </c>
      <c r="F130" s="4">
        <f t="shared" si="20"/>
        <v>2030330856.0588598</v>
      </c>
      <c r="H130" s="3">
        <f t="shared" si="21"/>
        <v>1.04</v>
      </c>
      <c r="I130" s="4">
        <f t="shared" si="34"/>
        <v>4.9107713974415325E-10</v>
      </c>
      <c r="J130" s="4">
        <f t="shared" si="35"/>
        <v>1.3073931397183438E-6</v>
      </c>
      <c r="K130" s="4">
        <f t="shared" si="36"/>
        <v>2.9496225881000971E-3</v>
      </c>
      <c r="L130" s="4">
        <f t="shared" si="37"/>
        <v>0.99704906952768302</v>
      </c>
    </row>
    <row r="131" spans="1:12">
      <c r="A131">
        <v>127</v>
      </c>
      <c r="B131" s="3">
        <f t="shared" si="17"/>
        <v>1.08</v>
      </c>
      <c r="C131">
        <v>1</v>
      </c>
      <c r="D131" s="4">
        <f t="shared" si="18"/>
        <v>3056.1172600943346</v>
      </c>
      <c r="E131" s="4">
        <f t="shared" si="19"/>
        <v>7914870.1056481646</v>
      </c>
      <c r="F131" s="4">
        <f t="shared" si="20"/>
        <v>3071195081.0138307</v>
      </c>
      <c r="H131" s="3">
        <f t="shared" si="21"/>
        <v>1.08</v>
      </c>
      <c r="I131" s="4">
        <f t="shared" si="34"/>
        <v>3.2476885301869845E-10</v>
      </c>
      <c r="J131" s="4">
        <f t="shared" si="35"/>
        <v>9.9253169725148442E-7</v>
      </c>
      <c r="K131" s="4">
        <f t="shared" si="36"/>
        <v>2.5705032860033391E-3</v>
      </c>
      <c r="L131" s="4">
        <f t="shared" si="37"/>
        <v>0.99742850385753046</v>
      </c>
    </row>
    <row r="132" spans="1:12">
      <c r="A132">
        <v>128</v>
      </c>
      <c r="B132" s="3">
        <f t="shared" si="17"/>
        <v>1.1200000000000001</v>
      </c>
      <c r="C132">
        <v>1</v>
      </c>
      <c r="D132" s="4">
        <f t="shared" si="18"/>
        <v>3508.1935294479285</v>
      </c>
      <c r="E132" s="4">
        <f t="shared" si="19"/>
        <v>10429676.810837761</v>
      </c>
      <c r="F132" s="4">
        <f t="shared" si="20"/>
        <v>4645666097.9643011</v>
      </c>
      <c r="H132" s="3">
        <f t="shared" si="21"/>
        <v>1.1200000000000001</v>
      </c>
      <c r="I132" s="4">
        <f t="shared" si="34"/>
        <v>2.1477205252969629E-10</v>
      </c>
      <c r="J132" s="4">
        <f t="shared" si="35"/>
        <v>7.5346192499093116E-7</v>
      </c>
      <c r="K132" s="4">
        <f t="shared" si="36"/>
        <v>2.2400030958850026E-3</v>
      </c>
      <c r="L132" s="4">
        <f t="shared" si="37"/>
        <v>0.99775924322741805</v>
      </c>
    </row>
    <row r="133" spans="1:12">
      <c r="A133">
        <v>129</v>
      </c>
      <c r="B133" s="3">
        <f t="shared" si="17"/>
        <v>1.1600000000000001</v>
      </c>
      <c r="C133">
        <v>1</v>
      </c>
      <c r="D133" s="4">
        <f t="shared" si="18"/>
        <v>4027.143199237204</v>
      </c>
      <c r="E133" s="4">
        <f t="shared" si="19"/>
        <v>13743517.824872565</v>
      </c>
      <c r="F133" s="4">
        <f t="shared" si="20"/>
        <v>7027301400.4211397</v>
      </c>
      <c r="H133" s="3">
        <f t="shared" si="21"/>
        <v>1.1600000000000001</v>
      </c>
      <c r="I133" s="4">
        <f t="shared" si="34"/>
        <v>1.4202429320035044E-10</v>
      </c>
      <c r="J133" s="4">
        <f t="shared" si="35"/>
        <v>5.7195216648826198E-7</v>
      </c>
      <c r="K133" s="4">
        <f t="shared" si="36"/>
        <v>1.9519134051639438E-3</v>
      </c>
      <c r="L133" s="4">
        <f t="shared" si="37"/>
        <v>0.99804751450064522</v>
      </c>
    </row>
    <row r="134" spans="1:12">
      <c r="A134">
        <v>130</v>
      </c>
      <c r="B134" s="3">
        <f t="shared" ref="B134:B197" si="38">(A134/200)*8+-4</f>
        <v>1.2000000000000002</v>
      </c>
      <c r="C134">
        <v>1</v>
      </c>
      <c r="D134" s="4">
        <f t="shared" ref="D134:D197" si="39">EXP($B$1*$B$2*($B134-D$2))</f>
        <v>4622.8585199273721</v>
      </c>
      <c r="E134" s="4">
        <f t="shared" ref="E134:E197" si="40">EXP($B$1*$B$2*(($B134-D$2)+($B134-E$2)))</f>
        <v>18110271.83568294</v>
      </c>
      <c r="F134" s="4">
        <f t="shared" ref="F134:F197" si="41">EXP($B$1*$B$2*(($B134-D$2)+($B134-E$2)+($B134-F$2)))</f>
        <v>10629899767.010771</v>
      </c>
      <c r="H134" s="3">
        <f t="shared" ref="H134:H197" si="42">B134</f>
        <v>1.2000000000000002</v>
      </c>
      <c r="I134" s="4">
        <f t="shared" si="34"/>
        <v>9.3914220789208093E-11</v>
      </c>
      <c r="J134" s="4">
        <f t="shared" si="35"/>
        <v>4.3415215571773097E-7</v>
      </c>
      <c r="K134" s="4">
        <f t="shared" si="36"/>
        <v>1.7008120677289046E-3</v>
      </c>
      <c r="L134" s="4">
        <f t="shared" si="37"/>
        <v>0.99829875368620125</v>
      </c>
    </row>
    <row r="135" spans="1:12">
      <c r="A135">
        <v>131</v>
      </c>
      <c r="B135" s="3">
        <f t="shared" si="38"/>
        <v>1.2400000000000002</v>
      </c>
      <c r="C135">
        <v>1</v>
      </c>
      <c r="D135" s="4">
        <f t="shared" si="39"/>
        <v>5306.6950535339929</v>
      </c>
      <c r="E135" s="4">
        <f t="shared" si="40"/>
        <v>23864482.888708353</v>
      </c>
      <c r="F135" s="4">
        <f t="shared" si="41"/>
        <v>16079397000.095139</v>
      </c>
      <c r="H135" s="3">
        <f t="shared" si="42"/>
        <v>1.2400000000000002</v>
      </c>
      <c r="I135" s="4">
        <f t="shared" si="34"/>
        <v>6.2099200926040226E-11</v>
      </c>
      <c r="J135" s="4">
        <f t="shared" si="35"/>
        <v>3.2954152238263124E-7</v>
      </c>
      <c r="K135" s="4">
        <f t="shared" si="36"/>
        <v>1.4819653179019489E-3</v>
      </c>
      <c r="L135" s="4">
        <f t="shared" si="37"/>
        <v>0.99851770507847648</v>
      </c>
    </row>
    <row r="136" spans="1:12">
      <c r="A136">
        <v>132</v>
      </c>
      <c r="B136" s="3">
        <f t="shared" si="38"/>
        <v>1.2800000000000002</v>
      </c>
      <c r="C136">
        <v>1</v>
      </c>
      <c r="D136" s="4">
        <f t="shared" si="39"/>
        <v>6091.6881340432037</v>
      </c>
      <c r="E136" s="4">
        <f t="shared" si="40"/>
        <v>31446990.344083887</v>
      </c>
      <c r="F136" s="4">
        <f t="shared" si="41"/>
        <v>24322619549.908844</v>
      </c>
      <c r="H136" s="3">
        <f t="shared" si="42"/>
        <v>1.2800000000000002</v>
      </c>
      <c r="I136" s="4">
        <f t="shared" si="34"/>
        <v>4.1060894211484386E-11</v>
      </c>
      <c r="J136" s="4">
        <f t="shared" si="35"/>
        <v>2.5013016204130269E-7</v>
      </c>
      <c r="K136" s="4">
        <f t="shared" si="36"/>
        <v>1.2912415437879995E-3</v>
      </c>
      <c r="L136" s="4">
        <f t="shared" si="37"/>
        <v>0.99870850828498903</v>
      </c>
    </row>
    <row r="137" spans="1:12">
      <c r="A137">
        <v>133</v>
      </c>
      <c r="B137" s="3">
        <f t="shared" si="38"/>
        <v>1.3200000000000003</v>
      </c>
      <c r="C137">
        <v>1</v>
      </c>
      <c r="D137" s="4">
        <f t="shared" si="39"/>
        <v>6992.8013477485056</v>
      </c>
      <c r="E137" s="4">
        <f t="shared" si="40"/>
        <v>41438702.288781479</v>
      </c>
      <c r="F137" s="4">
        <f t="shared" si="41"/>
        <v>36791791493.556114</v>
      </c>
      <c r="H137" s="3">
        <f t="shared" si="42"/>
        <v>1.3200000000000003</v>
      </c>
      <c r="I137" s="4">
        <f t="shared" si="34"/>
        <v>2.7149392133284943E-11</v>
      </c>
      <c r="J137" s="4">
        <f t="shared" si="35"/>
        <v>1.8985030590018762E-7</v>
      </c>
      <c r="K137" s="4">
        <f t="shared" si="36"/>
        <v>1.1250355779325806E-3</v>
      </c>
      <c r="L137" s="4">
        <f t="shared" si="37"/>
        <v>0.99887477454461227</v>
      </c>
    </row>
    <row r="138" spans="1:12">
      <c r="A138">
        <v>134</v>
      </c>
      <c r="B138" s="3">
        <f t="shared" si="38"/>
        <v>1.3600000000000003</v>
      </c>
      <c r="C138">
        <v>1</v>
      </c>
      <c r="D138" s="4">
        <f t="shared" si="39"/>
        <v>8027.2117700512781</v>
      </c>
      <c r="E138" s="4">
        <f t="shared" si="40"/>
        <v>54605099.839110911</v>
      </c>
      <c r="F138" s="4">
        <f t="shared" si="41"/>
        <v>55653377241.201462</v>
      </c>
      <c r="H138" s="3">
        <f t="shared" si="42"/>
        <v>1.3600000000000003</v>
      </c>
      <c r="I138" s="4">
        <f t="shared" si="34"/>
        <v>1.7950746264075314E-11</v>
      </c>
      <c r="J138" s="4">
        <f t="shared" si="35"/>
        <v>1.4409444169218937E-7</v>
      </c>
      <c r="K138" s="4">
        <f t="shared" si="36"/>
        <v>9.802022919363797E-4</v>
      </c>
      <c r="L138" s="4">
        <f t="shared" si="37"/>
        <v>0.99901965359567124</v>
      </c>
    </row>
    <row r="139" spans="1:12">
      <c r="A139">
        <v>135</v>
      </c>
      <c r="B139" s="3">
        <f t="shared" si="38"/>
        <v>1.4000000000000004</v>
      </c>
      <c r="C139">
        <v>1</v>
      </c>
      <c r="D139" s="4">
        <f t="shared" si="39"/>
        <v>9214.6373959266512</v>
      </c>
      <c r="E139" s="4">
        <f t="shared" si="40"/>
        <v>71954881.879747182</v>
      </c>
      <c r="F139" s="4">
        <f t="shared" si="41"/>
        <v>84184495307.709549</v>
      </c>
      <c r="H139" s="3">
        <f t="shared" si="42"/>
        <v>1.4000000000000004</v>
      </c>
      <c r="I139" s="4">
        <f t="shared" si="34"/>
        <v>1.1868526247828151E-11</v>
      </c>
      <c r="J139" s="4">
        <f t="shared" si="35"/>
        <v>1.093641657977743E-7</v>
      </c>
      <c r="K139" s="4">
        <f t="shared" si="36"/>
        <v>8.539984042491537E-4</v>
      </c>
      <c r="L139" s="4">
        <f t="shared" si="37"/>
        <v>0.99914589221971661</v>
      </c>
    </row>
    <row r="140" spans="1:12">
      <c r="A140">
        <v>136</v>
      </c>
      <c r="B140" s="3">
        <f t="shared" si="38"/>
        <v>1.4400000000000004</v>
      </c>
      <c r="C140">
        <v>1</v>
      </c>
      <c r="D140" s="4">
        <f t="shared" si="39"/>
        <v>10577.713005554309</v>
      </c>
      <c r="E140" s="4">
        <f t="shared" si="40"/>
        <v>94817243.107025012</v>
      </c>
      <c r="F140" s="4">
        <f t="shared" si="41"/>
        <v>127342303405.92937</v>
      </c>
      <c r="H140" s="3">
        <f t="shared" si="42"/>
        <v>1.4400000000000004</v>
      </c>
      <c r="I140" s="4">
        <f t="shared" si="34"/>
        <v>7.8470065228700799E-12</v>
      </c>
      <c r="J140" s="4">
        <f t="shared" si="35"/>
        <v>8.3003382951632346E-8</v>
      </c>
      <c r="K140" s="4">
        <f t="shared" si="36"/>
        <v>7.4403152514138343E-4</v>
      </c>
      <c r="L140" s="4">
        <f t="shared" si="37"/>
        <v>0.99925588546362865</v>
      </c>
    </row>
    <row r="141" spans="1:12">
      <c r="A141">
        <v>137</v>
      </c>
      <c r="B141" s="3">
        <f t="shared" si="38"/>
        <v>1.4800000000000004</v>
      </c>
      <c r="C141">
        <v>1</v>
      </c>
      <c r="D141" s="4">
        <f t="shared" si="39"/>
        <v>12142.421629887784</v>
      </c>
      <c r="E141" s="4">
        <f t="shared" si="40"/>
        <v>124943705.77164654</v>
      </c>
      <c r="F141" s="4">
        <f t="shared" si="41"/>
        <v>192625283045.94861</v>
      </c>
      <c r="H141" s="3">
        <f t="shared" si="42"/>
        <v>1.4800000000000004</v>
      </c>
      <c r="I141" s="4">
        <f t="shared" si="34"/>
        <v>5.1880610147726474E-12</v>
      </c>
      <c r="J141" s="4">
        <f t="shared" si="35"/>
        <v>6.299562428295296E-8</v>
      </c>
      <c r="K141" s="4">
        <f t="shared" si="36"/>
        <v>6.4821556895510368E-4</v>
      </c>
      <c r="L141" s="4">
        <f t="shared" si="37"/>
        <v>0.99935172143023254</v>
      </c>
    </row>
    <row r="142" spans="1:12">
      <c r="A142">
        <v>138</v>
      </c>
      <c r="B142" s="3">
        <f t="shared" si="38"/>
        <v>1.5199999999999996</v>
      </c>
      <c r="C142">
        <v>1</v>
      </c>
      <c r="D142" s="4">
        <f t="shared" si="39"/>
        <v>13938.589840785731</v>
      </c>
      <c r="E142" s="4">
        <f t="shared" si="40"/>
        <v>164642306.61432359</v>
      </c>
      <c r="F142" s="4">
        <f t="shared" si="41"/>
        <v>291376068094.61572</v>
      </c>
      <c r="H142" s="3">
        <f t="shared" si="42"/>
        <v>1.5199999999999996</v>
      </c>
      <c r="I142" s="4">
        <f t="shared" si="34"/>
        <v>3.4300525330072579E-12</v>
      </c>
      <c r="J142" s="4">
        <f t="shared" si="35"/>
        <v>4.7810095389936332E-8</v>
      </c>
      <c r="K142" s="4">
        <f t="shared" si="36"/>
        <v>5.6473176084261825E-4</v>
      </c>
      <c r="L142" s="4">
        <f t="shared" si="37"/>
        <v>0.99943522042563193</v>
      </c>
    </row>
    <row r="143" spans="1:12">
      <c r="A143">
        <v>139</v>
      </c>
      <c r="B143" s="3">
        <f t="shared" si="38"/>
        <v>1.5599999999999996</v>
      </c>
      <c r="C143">
        <v>1</v>
      </c>
      <c r="D143" s="4">
        <f t="shared" si="39"/>
        <v>16000.456306955915</v>
      </c>
      <c r="E143" s="4">
        <f t="shared" si="40"/>
        <v>216954419.27124628</v>
      </c>
      <c r="F143" s="4">
        <f t="shared" si="41"/>
        <v>440752178092.98065</v>
      </c>
      <c r="H143" s="3">
        <f t="shared" si="42"/>
        <v>1.5599999999999996</v>
      </c>
      <c r="I143" s="4">
        <f>1/(1+SUM(D143:F143))</f>
        <v>2.2677323422069592E-12</v>
      </c>
      <c r="J143" s="4">
        <f>D143/(1+SUM(D143:F143))</f>
        <v>3.6284752257353257E-8</v>
      </c>
      <c r="K143" s="4">
        <f>E143/(1+SUM(D143:F143))</f>
        <v>4.9199455336613399E-4</v>
      </c>
      <c r="L143" s="4">
        <f>F143/(1+SUM(D143:F143))</f>
        <v>0.99950796915961393</v>
      </c>
    </row>
    <row r="144" spans="1:12">
      <c r="A144">
        <v>140</v>
      </c>
      <c r="B144" s="3">
        <f t="shared" si="38"/>
        <v>1.5999999999999996</v>
      </c>
      <c r="C144">
        <v>1</v>
      </c>
      <c r="D144" s="4">
        <f t="shared" si="39"/>
        <v>18367.324453559864</v>
      </c>
      <c r="E144" s="4">
        <f t="shared" si="40"/>
        <v>285887758.7981323</v>
      </c>
      <c r="F144" s="4">
        <f t="shared" si="41"/>
        <v>666707062676.90771</v>
      </c>
      <c r="H144" s="3">
        <f t="shared" si="42"/>
        <v>1.5999999999999996</v>
      </c>
      <c r="I144" s="4">
        <f t="shared" ref="I144:I162" si="43">1/(1+SUM(D144:F144))</f>
        <v>1.499266179361796E-12</v>
      </c>
      <c r="J144" s="4">
        <f t="shared" ref="J144:J162" si="44">D144/(1+SUM(D144:F144))</f>
        <v>2.7537508358587183E-8</v>
      </c>
      <c r="K144" s="4">
        <f t="shared" ref="K144:K162" si="45">E144/(1+SUM(D144:F144))</f>
        <v>4.2862184785958247E-4</v>
      </c>
      <c r="L144" s="4">
        <f t="shared" ref="L144:L162" si="46">F144/(1+SUM(D144:F144))</f>
        <v>0.99957135061313285</v>
      </c>
    </row>
    <row r="145" spans="1:12">
      <c r="A145">
        <v>141</v>
      </c>
      <c r="B145" s="3">
        <f t="shared" si="38"/>
        <v>1.6399999999999997</v>
      </c>
      <c r="C145">
        <v>1</v>
      </c>
      <c r="D145" s="4">
        <f t="shared" si="39"/>
        <v>21084.311666516543</v>
      </c>
      <c r="E145" s="4">
        <f t="shared" si="40"/>
        <v>376723419.16406989</v>
      </c>
      <c r="F145" s="4">
        <f t="shared" si="41"/>
        <v>1008499400607.6041</v>
      </c>
      <c r="H145" s="3">
        <f t="shared" si="42"/>
        <v>1.6399999999999997</v>
      </c>
      <c r="I145" s="4">
        <f t="shared" si="43"/>
        <v>9.9120194767704235E-13</v>
      </c>
      <c r="J145" s="4">
        <f t="shared" si="44"/>
        <v>2.0898810789280987E-8</v>
      </c>
      <c r="K145" s="4">
        <f t="shared" si="45"/>
        <v>3.734089868109809E-4</v>
      </c>
      <c r="L145" s="4">
        <f t="shared" si="46"/>
        <v>0.99962657011338707</v>
      </c>
    </row>
    <row r="146" spans="1:12">
      <c r="A146">
        <v>142</v>
      </c>
      <c r="B146" s="3">
        <f t="shared" si="38"/>
        <v>1.6799999999999997</v>
      </c>
      <c r="C146">
        <v>1</v>
      </c>
      <c r="D146" s="4">
        <f t="shared" si="39"/>
        <v>24203.209322882376</v>
      </c>
      <c r="E146" s="4">
        <f t="shared" si="40"/>
        <v>496420466.35119575</v>
      </c>
      <c r="F146" s="4">
        <f t="shared" si="41"/>
        <v>1525514124512.5557</v>
      </c>
      <c r="H146" s="3">
        <f t="shared" si="42"/>
        <v>1.6799999999999997</v>
      </c>
      <c r="I146" s="4">
        <f t="shared" si="43"/>
        <v>6.5530345607980074E-13</v>
      </c>
      <c r="J146" s="4">
        <f t="shared" si="44"/>
        <v>1.5860446717507678E-8</v>
      </c>
      <c r="K146" s="4">
        <f t="shared" si="45"/>
        <v>3.2530604726868504E-4</v>
      </c>
      <c r="L146" s="4">
        <f t="shared" si="46"/>
        <v>0.99967467809162924</v>
      </c>
    </row>
    <row r="147" spans="1:12">
      <c r="A147">
        <v>143</v>
      </c>
      <c r="B147" s="3">
        <f t="shared" si="38"/>
        <v>1.7199999999999998</v>
      </c>
      <c r="C147">
        <v>1</v>
      </c>
      <c r="D147" s="4">
        <f t="shared" si="39"/>
        <v>27783.470041260396</v>
      </c>
      <c r="E147" s="4">
        <f t="shared" si="40"/>
        <v>654149083.58806694</v>
      </c>
      <c r="F147" s="4">
        <f t="shared" si="41"/>
        <v>2307580294728.1929</v>
      </c>
      <c r="H147" s="3">
        <f t="shared" si="42"/>
        <v>1.7199999999999998</v>
      </c>
      <c r="I147" s="4">
        <f t="shared" si="43"/>
        <v>4.3323155091278648E-13</v>
      </c>
      <c r="J147" s="4">
        <f t="shared" si="44"/>
        <v>1.2036675815714181E-8</v>
      </c>
      <c r="K147" s="4">
        <f t="shared" si="45"/>
        <v>2.8339802201103625E-4</v>
      </c>
      <c r="L147" s="4">
        <f t="shared" si="46"/>
        <v>0.99971658994087986</v>
      </c>
    </row>
    <row r="148" spans="1:12">
      <c r="A148">
        <v>144</v>
      </c>
      <c r="B148" s="3">
        <f t="shared" si="38"/>
        <v>1.7599999999999998</v>
      </c>
      <c r="C148">
        <v>1</v>
      </c>
      <c r="D148" s="4">
        <f t="shared" si="39"/>
        <v>31893.340971266145</v>
      </c>
      <c r="E148" s="4">
        <f t="shared" si="40"/>
        <v>861993113.83019805</v>
      </c>
      <c r="F148" s="4">
        <f t="shared" si="41"/>
        <v>3490578507963.2441</v>
      </c>
      <c r="H148" s="3">
        <f t="shared" si="42"/>
        <v>1.7599999999999998</v>
      </c>
      <c r="I148" s="4">
        <f t="shared" si="43"/>
        <v>2.8641473069826078E-13</v>
      </c>
      <c r="J148" s="4">
        <f t="shared" si="44"/>
        <v>9.1347226653529988E-9</v>
      </c>
      <c r="K148" s="4">
        <f t="shared" si="45"/>
        <v>2.4688752556143139E-4</v>
      </c>
      <c r="L148" s="4">
        <f t="shared" si="46"/>
        <v>0.99975310333942946</v>
      </c>
    </row>
    <row r="149" spans="1:12">
      <c r="A149">
        <v>145</v>
      </c>
      <c r="B149" s="3">
        <f t="shared" si="38"/>
        <v>1.7999999999999998</v>
      </c>
      <c r="C149">
        <v>1</v>
      </c>
      <c r="D149" s="4">
        <f t="shared" si="39"/>
        <v>36611.164724883201</v>
      </c>
      <c r="E149" s="4">
        <f t="shared" si="40"/>
        <v>1135875822.3967614</v>
      </c>
      <c r="F149" s="4">
        <f t="shared" si="41"/>
        <v>5280049560177.916</v>
      </c>
      <c r="H149" s="3">
        <f t="shared" si="42"/>
        <v>1.7999999999999998</v>
      </c>
      <c r="I149" s="4">
        <f t="shared" si="43"/>
        <v>1.8935142596030124E-13</v>
      </c>
      <c r="J149" s="4">
        <f t="shared" si="44"/>
        <v>6.9323762467241138E-9</v>
      </c>
      <c r="K149" s="4">
        <f t="shared" si="45"/>
        <v>2.1507970668465664E-4</v>
      </c>
      <c r="L149" s="4">
        <f t="shared" si="46"/>
        <v>0.99978491336074971</v>
      </c>
    </row>
    <row r="150" spans="1:12">
      <c r="A150">
        <v>146</v>
      </c>
      <c r="B150" s="3">
        <f t="shared" si="38"/>
        <v>1.8399999999999999</v>
      </c>
      <c r="C150">
        <v>1</v>
      </c>
      <c r="D150" s="4">
        <f t="shared" si="39"/>
        <v>42026.872748142901</v>
      </c>
      <c r="E150" s="4">
        <f t="shared" si="40"/>
        <v>1496779803.9273789</v>
      </c>
      <c r="F150" s="4">
        <f t="shared" si="41"/>
        <v>7986906266205.8799</v>
      </c>
      <c r="H150" s="3">
        <f t="shared" si="42"/>
        <v>1.8399999999999999</v>
      </c>
      <c r="I150" s="4">
        <f t="shared" si="43"/>
        <v>1.2518146480332982E-13</v>
      </c>
      <c r="J150" s="4">
        <f t="shared" si="44"/>
        <v>5.2609854917156715E-9</v>
      </c>
      <c r="K150" s="4">
        <f t="shared" si="45"/>
        <v>1.8736908834367008E-4</v>
      </c>
      <c r="L150" s="4">
        <f t="shared" si="46"/>
        <v>0.99981262565054574</v>
      </c>
    </row>
    <row r="151" spans="1:12">
      <c r="A151">
        <v>147</v>
      </c>
      <c r="B151" s="3">
        <f t="shared" si="38"/>
        <v>1.88</v>
      </c>
      <c r="C151">
        <v>1</v>
      </c>
      <c r="D151" s="4">
        <f t="shared" si="39"/>
        <v>48243.699599869295</v>
      </c>
      <c r="E151" s="4">
        <f t="shared" si="40"/>
        <v>1972354492.6923678</v>
      </c>
      <c r="F151" s="4">
        <f t="shared" si="41"/>
        <v>12081453209505.256</v>
      </c>
      <c r="H151" s="3">
        <f t="shared" si="42"/>
        <v>1.88</v>
      </c>
      <c r="I151" s="4">
        <f t="shared" si="43"/>
        <v>8.2757988677219406E-14</v>
      </c>
      <c r="J151" s="4">
        <f t="shared" si="44"/>
        <v>3.9925515452331574E-9</v>
      </c>
      <c r="K151" s="4">
        <f t="shared" si="45"/>
        <v>1.6322809077369779E-4</v>
      </c>
      <c r="L151" s="4">
        <f t="shared" si="46"/>
        <v>0.99983676791659193</v>
      </c>
    </row>
    <row r="152" spans="1:12">
      <c r="A152">
        <v>148</v>
      </c>
      <c r="B152" s="3">
        <f t="shared" si="38"/>
        <v>1.92</v>
      </c>
      <c r="C152">
        <v>1</v>
      </c>
      <c r="D152" s="4">
        <f t="shared" si="39"/>
        <v>55380.150815177432</v>
      </c>
      <c r="E152" s="4">
        <f t="shared" si="40"/>
        <v>2599034430.2056823</v>
      </c>
      <c r="F152" s="4">
        <f t="shared" si="41"/>
        <v>18275100118685.102</v>
      </c>
      <c r="H152" s="3">
        <f t="shared" si="42"/>
        <v>1.92</v>
      </c>
      <c r="I152" s="4">
        <f t="shared" si="43"/>
        <v>5.4711481384656238E-14</v>
      </c>
      <c r="J152" s="4">
        <f t="shared" si="44"/>
        <v>3.029930090404035E-9</v>
      </c>
      <c r="K152" s="4">
        <f t="shared" si="45"/>
        <v>1.4219702384627881E-4</v>
      </c>
      <c r="L152" s="4">
        <f t="shared" si="46"/>
        <v>0.99985779994616897</v>
      </c>
    </row>
    <row r="153" spans="1:12">
      <c r="A153">
        <v>149</v>
      </c>
      <c r="B153" s="3">
        <f t="shared" si="38"/>
        <v>1.96</v>
      </c>
      <c r="C153">
        <v>1</v>
      </c>
      <c r="D153" s="4">
        <f t="shared" si="39"/>
        <v>63572.261865259454</v>
      </c>
      <c r="E153" s="4">
        <f t="shared" si="40"/>
        <v>3424830574.0281239</v>
      </c>
      <c r="F153" s="4">
        <f t="shared" si="41"/>
        <v>27643966214693.355</v>
      </c>
      <c r="H153" s="3">
        <f t="shared" si="42"/>
        <v>1.96</v>
      </c>
      <c r="I153" s="4">
        <f t="shared" si="43"/>
        <v>3.6169778047529262E-14</v>
      </c>
      <c r="J153" s="4">
        <f t="shared" si="44"/>
        <v>2.299394601645843E-9</v>
      </c>
      <c r="K153" s="4">
        <f t="shared" si="45"/>
        <v>1.2387536171298946E-4</v>
      </c>
      <c r="L153" s="4">
        <f t="shared" si="46"/>
        <v>0.99987612233885625</v>
      </c>
    </row>
    <row r="154" spans="1:12">
      <c r="A154">
        <v>150</v>
      </c>
      <c r="B154" s="3">
        <f t="shared" si="38"/>
        <v>2</v>
      </c>
      <c r="C154">
        <v>1</v>
      </c>
      <c r="D154" s="4">
        <f t="shared" si="39"/>
        <v>72976.191273887292</v>
      </c>
      <c r="E154" s="4">
        <f t="shared" si="40"/>
        <v>4513008494.4159842</v>
      </c>
      <c r="F154" s="4">
        <f t="shared" si="41"/>
        <v>41815851246570.172</v>
      </c>
      <c r="H154" s="3">
        <f t="shared" si="42"/>
        <v>2</v>
      </c>
      <c r="I154" s="4">
        <f t="shared" si="43"/>
        <v>2.3911795510816978E-14</v>
      </c>
      <c r="J154" s="4">
        <f t="shared" si="44"/>
        <v>1.7449917628994593E-9</v>
      </c>
      <c r="K154" s="4">
        <f t="shared" si="45"/>
        <v>1.0791413625705502E-4</v>
      </c>
      <c r="L154" s="4">
        <f t="shared" si="46"/>
        <v>0.99989208411872721</v>
      </c>
    </row>
    <row r="155" spans="1:12">
      <c r="A155">
        <v>151</v>
      </c>
      <c r="B155" s="3">
        <f t="shared" si="38"/>
        <v>2.04</v>
      </c>
      <c r="C155">
        <v>1</v>
      </c>
      <c r="D155" s="4">
        <f t="shared" si="39"/>
        <v>83771.197320780731</v>
      </c>
      <c r="E155" s="4">
        <f t="shared" si="40"/>
        <v>5946935251.3738394</v>
      </c>
      <c r="F155" s="4">
        <f t="shared" si="41"/>
        <v>63253058620288.422</v>
      </c>
      <c r="H155" s="3">
        <f t="shared" si="42"/>
        <v>2.04</v>
      </c>
      <c r="I155" s="4">
        <f t="shared" si="43"/>
        <v>1.5808025907042634E-14</v>
      </c>
      <c r="J155" s="4">
        <f t="shared" si="44"/>
        <v>1.3242572575108822E-9</v>
      </c>
      <c r="K155" s="4">
        <f t="shared" si="45"/>
        <v>9.4009306521222752E-5</v>
      </c>
      <c r="L155" s="4">
        <f t="shared" si="46"/>
        <v>0.99990598936920572</v>
      </c>
    </row>
    <row r="156" spans="1:12">
      <c r="A156">
        <v>152</v>
      </c>
      <c r="B156" s="3">
        <f t="shared" si="38"/>
        <v>2.08</v>
      </c>
      <c r="C156">
        <v>1</v>
      </c>
      <c r="D156" s="4">
        <f t="shared" si="39"/>
        <v>96163.055073939686</v>
      </c>
      <c r="E156" s="4">
        <f t="shared" si="40"/>
        <v>7836466279.1554489</v>
      </c>
      <c r="F156" s="4">
        <f t="shared" si="41"/>
        <v>95680209909629.062</v>
      </c>
      <c r="H156" s="3">
        <f t="shared" si="42"/>
        <v>2.08</v>
      </c>
      <c r="I156" s="4">
        <f t="shared" si="43"/>
        <v>1.0450626142648469E-14</v>
      </c>
      <c r="J156" s="4">
        <f t="shared" si="44"/>
        <v>1.0049641373126586E-9</v>
      </c>
      <c r="K156" s="4">
        <f t="shared" si="45"/>
        <v>8.1895979362925109E-5</v>
      </c>
      <c r="L156" s="4">
        <f t="shared" si="46"/>
        <v>0.99991810301566253</v>
      </c>
    </row>
    <row r="157" spans="1:12">
      <c r="A157">
        <v>153</v>
      </c>
      <c r="B157" s="3">
        <f t="shared" si="38"/>
        <v>2.12</v>
      </c>
      <c r="C157">
        <v>1</v>
      </c>
      <c r="D157" s="4">
        <f t="shared" si="39"/>
        <v>110387.97888662382</v>
      </c>
      <c r="E157" s="4">
        <f t="shared" si="40"/>
        <v>10326361587.702454</v>
      </c>
      <c r="F157" s="4">
        <f t="shared" si="41"/>
        <v>144731381660242.87</v>
      </c>
      <c r="H157" s="3">
        <f t="shared" si="42"/>
        <v>2.12</v>
      </c>
      <c r="I157" s="4">
        <f t="shared" si="43"/>
        <v>6.9088586344891947E-15</v>
      </c>
      <c r="J157" s="4">
        <f t="shared" si="44"/>
        <v>7.6265494107466192E-10</v>
      </c>
      <c r="K157" s="4">
        <f t="shared" si="45"/>
        <v>7.1343372418055648E-5</v>
      </c>
      <c r="L157" s="4">
        <f t="shared" si="46"/>
        <v>0.99992865586492008</v>
      </c>
    </row>
    <row r="158" spans="1:12">
      <c r="A158">
        <v>154</v>
      </c>
      <c r="B158" s="3">
        <f t="shared" si="38"/>
        <v>2.16</v>
      </c>
      <c r="C158">
        <v>1</v>
      </c>
      <c r="D158" s="4">
        <f t="shared" si="39"/>
        <v>126717.12512985681</v>
      </c>
      <c r="E158" s="4">
        <f t="shared" si="40"/>
        <v>13607376059.744682</v>
      </c>
      <c r="F158" s="4">
        <f t="shared" si="41"/>
        <v>218929001692907.12</v>
      </c>
      <c r="H158" s="3">
        <f t="shared" si="42"/>
        <v>2.16</v>
      </c>
      <c r="I158" s="4">
        <f t="shared" si="43"/>
        <v>4.5674069733325732E-15</v>
      </c>
      <c r="J158" s="4">
        <f t="shared" si="44"/>
        <v>5.7876868095876424E-10</v>
      </c>
      <c r="K158" s="4">
        <f t="shared" si="45"/>
        <v>6.2150424304036574E-5</v>
      </c>
      <c r="L158" s="4">
        <f t="shared" si="46"/>
        <v>0.99993784899692273</v>
      </c>
    </row>
    <row r="159" spans="1:12">
      <c r="A159">
        <v>155</v>
      </c>
      <c r="B159" s="3">
        <f t="shared" si="38"/>
        <v>2.2000000000000002</v>
      </c>
      <c r="C159">
        <v>1</v>
      </c>
      <c r="D159" s="4">
        <f t="shared" si="39"/>
        <v>145461.7609918165</v>
      </c>
      <c r="E159" s="4">
        <f t="shared" si="40"/>
        <v>17930873489.053406</v>
      </c>
      <c r="F159" s="4">
        <f t="shared" si="41"/>
        <v>331164583882495.19</v>
      </c>
      <c r="H159" s="3">
        <f t="shared" si="42"/>
        <v>2.2000000000000002</v>
      </c>
      <c r="I159" s="4">
        <f t="shared" si="43"/>
        <v>3.0194830795870342E-15</v>
      </c>
      <c r="J159" s="4">
        <f t="shared" si="44"/>
        <v>4.3921932604172319E-10</v>
      </c>
      <c r="K159" s="4">
        <f t="shared" si="45"/>
        <v>5.4141969102412483E-5</v>
      </c>
      <c r="L159" s="4">
        <f t="shared" si="46"/>
        <v>0.9999458575916752</v>
      </c>
    </row>
    <row r="160" spans="1:12">
      <c r="A160">
        <v>156</v>
      </c>
      <c r="B160" s="3">
        <f t="shared" si="38"/>
        <v>2.2400000000000002</v>
      </c>
      <c r="C160">
        <v>1</v>
      </c>
      <c r="D160" s="4">
        <f t="shared" si="39"/>
        <v>166979.19787208716</v>
      </c>
      <c r="E160" s="4">
        <f t="shared" si="40"/>
        <v>23628083964.813259</v>
      </c>
      <c r="F160" s="4">
        <f t="shared" si="41"/>
        <v>500938572642380.5</v>
      </c>
      <c r="H160" s="3">
        <f t="shared" si="42"/>
        <v>2.2400000000000002</v>
      </c>
      <c r="I160" s="4">
        <f t="shared" si="43"/>
        <v>1.9961585888451876E-15</v>
      </c>
      <c r="J160" s="4">
        <f t="shared" si="44"/>
        <v>3.3331695999084683E-10</v>
      </c>
      <c r="K160" s="4">
        <f t="shared" si="45"/>
        <v>4.7165402744317239E-5</v>
      </c>
      <c r="L160" s="4">
        <f t="shared" si="46"/>
        <v>0.99995283426393677</v>
      </c>
    </row>
    <row r="161" spans="1:12">
      <c r="A161">
        <v>157</v>
      </c>
      <c r="B161" s="3">
        <f t="shared" si="38"/>
        <v>2.2800000000000002</v>
      </c>
      <c r="C161">
        <v>1</v>
      </c>
      <c r="D161" s="4">
        <f t="shared" si="39"/>
        <v>191679.60247349262</v>
      </c>
      <c r="E161" s="4">
        <f t="shared" si="40"/>
        <v>31135479941.292038</v>
      </c>
      <c r="F161" s="4">
        <f t="shared" si="41"/>
        <v>757748460354754.62</v>
      </c>
      <c r="H161" s="3">
        <f t="shared" si="42"/>
        <v>2.2800000000000002</v>
      </c>
      <c r="I161" s="4">
        <f t="shared" si="43"/>
        <v>1.3196449274218678E-15</v>
      </c>
      <c r="J161" s="4">
        <f t="shared" si="44"/>
        <v>2.5294901509438466E-10</v>
      </c>
      <c r="K161" s="4">
        <f t="shared" si="45"/>
        <v>4.1087778167371355E-5</v>
      </c>
      <c r="L161" s="4">
        <f t="shared" si="46"/>
        <v>0.99995891196888231</v>
      </c>
    </row>
    <row r="162" spans="1:12">
      <c r="A162">
        <v>158</v>
      </c>
      <c r="B162" s="3">
        <f t="shared" si="38"/>
        <v>2.3200000000000003</v>
      </c>
      <c r="C162">
        <v>1</v>
      </c>
      <c r="D162" s="4">
        <f t="shared" si="39"/>
        <v>220033.81542496916</v>
      </c>
      <c r="E162" s="4">
        <f t="shared" si="40"/>
        <v>41028215094.302521</v>
      </c>
      <c r="F162" s="4">
        <f t="shared" si="41"/>
        <v>1146213848419131</v>
      </c>
      <c r="H162" s="3">
        <f t="shared" si="42"/>
        <v>2.3200000000000003</v>
      </c>
      <c r="I162" s="4">
        <f t="shared" si="43"/>
        <v>8.7240632096097466E-16</v>
      </c>
      <c r="J162" s="4">
        <f t="shared" si="44"/>
        <v>1.919588914019035E-10</v>
      </c>
      <c r="K162" s="4">
        <f t="shared" si="45"/>
        <v>3.5793274186015988E-5</v>
      </c>
      <c r="L162" s="4">
        <f t="shared" si="46"/>
        <v>0.99996420653385432</v>
      </c>
    </row>
    <row r="163" spans="1:12">
      <c r="A163">
        <v>159</v>
      </c>
      <c r="B163" s="3">
        <f t="shared" si="38"/>
        <v>2.3600000000000003</v>
      </c>
      <c r="C163">
        <v>1</v>
      </c>
      <c r="D163" s="4">
        <f t="shared" si="39"/>
        <v>252582.32647453807</v>
      </c>
      <c r="E163" s="4">
        <f t="shared" si="40"/>
        <v>54064187769.012894</v>
      </c>
      <c r="F163" s="4">
        <f t="shared" si="41"/>
        <v>1733828908992691.2</v>
      </c>
      <c r="H163" s="3">
        <f t="shared" si="42"/>
        <v>2.3600000000000003</v>
      </c>
      <c r="I163" s="4">
        <f>1/(1+SUM(D163:F163))</f>
        <v>5.7674019257483445E-16</v>
      </c>
      <c r="J163" s="4">
        <f>D163/(1+SUM(D163:F163))</f>
        <v>1.4567437961192477E-10</v>
      </c>
      <c r="K163" s="4">
        <f>E163/(1+SUM(D163:F163))</f>
        <v>3.1180990065302504E-5</v>
      </c>
      <c r="L163" s="4">
        <f>F163/(1+SUM(D163:F163))</f>
        <v>0.99996881886425981</v>
      </c>
    </row>
    <row r="164" spans="1:12">
      <c r="A164">
        <v>160</v>
      </c>
      <c r="B164" s="3">
        <f t="shared" si="38"/>
        <v>2.4000000000000004</v>
      </c>
      <c r="C164">
        <v>1</v>
      </c>
      <c r="D164" s="4">
        <f t="shared" si="39"/>
        <v>289945.57733806554</v>
      </c>
      <c r="E164" s="4">
        <f t="shared" si="40"/>
        <v>71242104790.685715</v>
      </c>
      <c r="F164" s="4">
        <f t="shared" si="41"/>
        <v>2622689203943013.5</v>
      </c>
      <c r="H164" s="3">
        <f t="shared" si="42"/>
        <v>2.4000000000000004</v>
      </c>
      <c r="I164" s="4">
        <f t="shared" ref="I164:I180" si="47">1/(1+SUM(D164:F164))</f>
        <v>3.812776730701173E-16</v>
      </c>
      <c r="J164" s="4">
        <f t="shared" ref="J164:J180" si="48">D164/(1+SUM(D164:F164))</f>
        <v>1.1054977504442937E-10</v>
      </c>
      <c r="K164" s="4">
        <f t="shared" ref="K164:K180" si="49">E164/(1+SUM(D164:F164))</f>
        <v>2.7163023939210105E-5</v>
      </c>
      <c r="L164" s="4">
        <f t="shared" ref="L164:L180" si="50">F164/(1+SUM(D164:F164))</f>
        <v>0.99997283686551053</v>
      </c>
    </row>
    <row r="165" spans="1:12">
      <c r="A165">
        <v>161</v>
      </c>
      <c r="B165" s="3">
        <f t="shared" si="38"/>
        <v>2.4400000000000004</v>
      </c>
      <c r="C165">
        <v>1</v>
      </c>
      <c r="D165" s="4">
        <f t="shared" si="39"/>
        <v>332835.78859734244</v>
      </c>
      <c r="E165" s="4">
        <f t="shared" si="40"/>
        <v>93877994000.236038</v>
      </c>
      <c r="F165" s="4">
        <f t="shared" si="41"/>
        <v>3967230344818374.5</v>
      </c>
      <c r="H165" s="3">
        <f t="shared" si="42"/>
        <v>2.4400000000000004</v>
      </c>
      <c r="I165" s="4">
        <f t="shared" si="47"/>
        <v>2.5205905637004404E-16</v>
      </c>
      <c r="J165" s="4">
        <f t="shared" si="48"/>
        <v>8.3894274800025597E-11</v>
      </c>
      <c r="K165" s="4">
        <f t="shared" si="49"/>
        <v>2.3662798581612152E-5</v>
      </c>
      <c r="L165" s="4">
        <f t="shared" si="50"/>
        <v>0.99997633711752387</v>
      </c>
    </row>
    <row r="166" spans="1:12">
      <c r="A166">
        <v>162</v>
      </c>
      <c r="B166" s="3">
        <f t="shared" si="38"/>
        <v>2.4800000000000004</v>
      </c>
      <c r="C166">
        <v>1</v>
      </c>
      <c r="D166" s="4">
        <f t="shared" si="39"/>
        <v>382070.53609253623</v>
      </c>
      <c r="E166" s="4">
        <f t="shared" si="40"/>
        <v>123706027262.97635</v>
      </c>
      <c r="F166" s="4">
        <f t="shared" si="41"/>
        <v>6001060508879848</v>
      </c>
      <c r="H166" s="3">
        <f t="shared" si="42"/>
        <v>2.4800000000000004</v>
      </c>
      <c r="I166" s="4">
        <f t="shared" si="47"/>
        <v>1.6663377828867603E-16</v>
      </c>
      <c r="J166" s="4">
        <f t="shared" si="48"/>
        <v>6.3665857001879281E-11</v>
      </c>
      <c r="K166" s="4">
        <f t="shared" si="49"/>
        <v>2.0613602719911714E-5</v>
      </c>
      <c r="L166" s="4">
        <f t="shared" si="50"/>
        <v>0.99997938633361394</v>
      </c>
    </row>
    <row r="167" spans="1:12">
      <c r="A167">
        <v>163</v>
      </c>
      <c r="B167" s="3">
        <f t="shared" si="38"/>
        <v>2.5199999999999996</v>
      </c>
      <c r="C167">
        <v>1</v>
      </c>
      <c r="D167" s="4">
        <f t="shared" si="39"/>
        <v>438588.33560305228</v>
      </c>
      <c r="E167" s="4">
        <f t="shared" si="40"/>
        <v>163011378163.3389</v>
      </c>
      <c r="F167" s="4">
        <f t="shared" si="41"/>
        <v>9077548844188730</v>
      </c>
      <c r="H167" s="3">
        <f t="shared" si="42"/>
        <v>2.5199999999999996</v>
      </c>
      <c r="I167" s="4">
        <f t="shared" si="47"/>
        <v>1.1015991869563875E-16</v>
      </c>
      <c r="J167" s="4">
        <f t="shared" si="48"/>
        <v>4.8314855390887756E-11</v>
      </c>
      <c r="K167" s="4">
        <f t="shared" si="49"/>
        <v>1.7957320164937433E-5</v>
      </c>
      <c r="L167" s="4">
        <f t="shared" si="50"/>
        <v>0.99998204263151991</v>
      </c>
    </row>
    <row r="168" spans="1:12">
      <c r="A168">
        <v>164</v>
      </c>
      <c r="B168" s="3">
        <f t="shared" si="38"/>
        <v>2.5599999999999996</v>
      </c>
      <c r="C168">
        <v>1</v>
      </c>
      <c r="D168" s="4">
        <f t="shared" si="39"/>
        <v>503466.53289294051</v>
      </c>
      <c r="E168" s="4">
        <f t="shared" si="40"/>
        <v>214805292827.1835</v>
      </c>
      <c r="F168" s="4">
        <f t="shared" si="41"/>
        <v>1.3731221822659868E+16</v>
      </c>
      <c r="H168" s="3">
        <f t="shared" si="42"/>
        <v>2.5599999999999996</v>
      </c>
      <c r="I168" s="4">
        <f t="shared" si="47"/>
        <v>7.2825591892378036E-17</v>
      </c>
      <c r="J168" s="4">
        <f t="shared" si="48"/>
        <v>3.6665248255931806E-11</v>
      </c>
      <c r="K168" s="4">
        <f t="shared" si="49"/>
        <v>1.5643322591755225E-5</v>
      </c>
      <c r="L168" s="4">
        <f t="shared" si="50"/>
        <v>0.99998435664074281</v>
      </c>
    </row>
    <row r="169" spans="1:12">
      <c r="A169">
        <v>165</v>
      </c>
      <c r="B169" s="3">
        <f t="shared" si="38"/>
        <v>2.5999999999999996</v>
      </c>
      <c r="C169">
        <v>1</v>
      </c>
      <c r="D169" s="4">
        <f t="shared" si="39"/>
        <v>577941.84014198359</v>
      </c>
      <c r="E169" s="4">
        <f t="shared" si="40"/>
        <v>283055786328.84259</v>
      </c>
      <c r="F169" s="4">
        <f t="shared" si="41"/>
        <v>2.0770634890474248E+16</v>
      </c>
      <c r="H169" s="3">
        <f t="shared" si="42"/>
        <v>2.5999999999999996</v>
      </c>
      <c r="I169" s="4">
        <f t="shared" si="47"/>
        <v>4.8144237176200824E-17</v>
      </c>
      <c r="J169" s="4">
        <f t="shared" si="48"/>
        <v>2.7824569025845602E-11</v>
      </c>
      <c r="K169" s="4">
        <f t="shared" si="49"/>
        <v>1.362750491111182E-5</v>
      </c>
      <c r="L169" s="4">
        <f t="shared" si="50"/>
        <v>0.9999863724672643</v>
      </c>
    </row>
    <row r="170" spans="1:12">
      <c r="A170">
        <v>166</v>
      </c>
      <c r="B170" s="3">
        <f t="shared" si="38"/>
        <v>2.6399999999999997</v>
      </c>
      <c r="C170">
        <v>1</v>
      </c>
      <c r="D170" s="4">
        <f t="shared" si="39"/>
        <v>663433.91022920201</v>
      </c>
      <c r="E170" s="4">
        <f t="shared" si="40"/>
        <v>372991638705.5625</v>
      </c>
      <c r="F170" s="4">
        <f t="shared" si="41"/>
        <v>3.1418855461313652E+16</v>
      </c>
      <c r="H170" s="3">
        <f t="shared" si="42"/>
        <v>2.6399999999999997</v>
      </c>
      <c r="I170" s="4">
        <f t="shared" si="47"/>
        <v>3.1827643427855014E-17</v>
      </c>
      <c r="J170" s="4">
        <f t="shared" si="48"/>
        <v>2.1115537932722615E-11</v>
      </c>
      <c r="K170" s="4">
        <f t="shared" si="49"/>
        <v>1.187144487829197E-5</v>
      </c>
      <c r="L170" s="4">
        <f t="shared" si="50"/>
        <v>0.9999881285340062</v>
      </c>
    </row>
    <row r="171" spans="1:12">
      <c r="A171">
        <v>167</v>
      </c>
      <c r="B171" s="3">
        <f t="shared" si="38"/>
        <v>2.6799999999999997</v>
      </c>
      <c r="C171">
        <v>1</v>
      </c>
      <c r="D171" s="4">
        <f t="shared" si="39"/>
        <v>761572.39824318327</v>
      </c>
      <c r="E171" s="4">
        <f t="shared" si="40"/>
        <v>491502980202.75507</v>
      </c>
      <c r="F171" s="4">
        <f t="shared" si="41"/>
        <v>4.7525965561680504E+16</v>
      </c>
      <c r="H171" s="3">
        <f t="shared" si="42"/>
        <v>2.6799999999999997</v>
      </c>
      <c r="I171" s="4">
        <f t="shared" si="47"/>
        <v>2.1040911983475975E-17</v>
      </c>
      <c r="J171" s="4">
        <f t="shared" si="48"/>
        <v>1.602417780047953E-11</v>
      </c>
      <c r="K171" s="4">
        <f t="shared" si="49"/>
        <v>1.0341670946062303E-5</v>
      </c>
      <c r="L171" s="4">
        <f t="shared" si="50"/>
        <v>0.99998965831302977</v>
      </c>
    </row>
    <row r="172" spans="1:12">
      <c r="A172">
        <v>168</v>
      </c>
      <c r="B172" s="3">
        <f t="shared" si="38"/>
        <v>2.7199999999999998</v>
      </c>
      <c r="C172">
        <v>1</v>
      </c>
      <c r="D172" s="4">
        <f t="shared" si="39"/>
        <v>874228.02606743143</v>
      </c>
      <c r="E172" s="4">
        <f t="shared" si="40"/>
        <v>647669155229.74707</v>
      </c>
      <c r="F172" s="4">
        <f t="shared" si="41"/>
        <v>7.18905055389814E+16</v>
      </c>
      <c r="H172" s="3">
        <f t="shared" si="42"/>
        <v>2.7199999999999998</v>
      </c>
      <c r="I172" s="4">
        <f t="shared" si="47"/>
        <v>1.3909917359270567E-17</v>
      </c>
      <c r="J172" s="4">
        <f t="shared" si="48"/>
        <v>1.2160439595756206E-11</v>
      </c>
      <c r="K172" s="4">
        <f t="shared" si="49"/>
        <v>9.0090244253943612E-6</v>
      </c>
      <c r="L172" s="4">
        <f t="shared" si="50"/>
        <v>0.99999099096341415</v>
      </c>
    </row>
    <row r="173" spans="1:12">
      <c r="A173">
        <v>169</v>
      </c>
      <c r="B173" s="3">
        <f t="shared" si="38"/>
        <v>2.76</v>
      </c>
      <c r="C173">
        <v>1</v>
      </c>
      <c r="D173" s="4">
        <f t="shared" si="39"/>
        <v>1003548.2421957656</v>
      </c>
      <c r="E173" s="4">
        <f t="shared" si="40"/>
        <v>853454305532.32971</v>
      </c>
      <c r="F173" s="4">
        <f t="shared" si="41"/>
        <v>1.0874570827904378E+17</v>
      </c>
      <c r="H173" s="3">
        <f t="shared" si="42"/>
        <v>2.76</v>
      </c>
      <c r="I173" s="4">
        <f t="shared" si="47"/>
        <v>9.1956930320501489E-18</v>
      </c>
      <c r="J173" s="4">
        <f t="shared" si="48"/>
        <v>9.2283215780857776E-12</v>
      </c>
      <c r="K173" s="4">
        <f t="shared" si="49"/>
        <v>7.848103810556844E-6</v>
      </c>
      <c r="L173" s="4">
        <f t="shared" si="50"/>
        <v>0.999992151886961</v>
      </c>
    </row>
    <row r="174" spans="1:12">
      <c r="A174">
        <v>170</v>
      </c>
      <c r="B174" s="3">
        <f t="shared" si="38"/>
        <v>2.8</v>
      </c>
      <c r="C174">
        <v>1</v>
      </c>
      <c r="D174" s="4">
        <f t="shared" si="39"/>
        <v>1151998.1565273278</v>
      </c>
      <c r="E174" s="4">
        <f t="shared" si="40"/>
        <v>1124623962327.3315</v>
      </c>
      <c r="F174" s="4">
        <f t="shared" si="41"/>
        <v>1.6449500501423622E+17</v>
      </c>
      <c r="H174" s="3">
        <f t="shared" si="42"/>
        <v>2.8</v>
      </c>
      <c r="I174" s="4">
        <f t="shared" si="47"/>
        <v>6.0791703865157765E-18</v>
      </c>
      <c r="J174" s="4">
        <f t="shared" si="48"/>
        <v>7.0031930784816976E-12</v>
      </c>
      <c r="K174" s="4">
        <f t="shared" si="49"/>
        <v>6.8367806877463481E-6</v>
      </c>
      <c r="L174" s="4">
        <f t="shared" si="50"/>
        <v>0.99999316321230902</v>
      </c>
    </row>
    <row r="175" spans="1:12">
      <c r="A175">
        <v>171</v>
      </c>
      <c r="B175" s="3">
        <f t="shared" si="38"/>
        <v>2.84</v>
      </c>
      <c r="C175">
        <v>1</v>
      </c>
      <c r="D175" s="4">
        <f t="shared" si="39"/>
        <v>1322407.5304428535</v>
      </c>
      <c r="E175" s="4">
        <f t="shared" si="40"/>
        <v>1481952868996.2322</v>
      </c>
      <c r="F175" s="4">
        <f t="shared" si="41"/>
        <v>2.488245936584553E+17</v>
      </c>
      <c r="H175" s="3">
        <f t="shared" si="42"/>
        <v>2.84</v>
      </c>
      <c r="I175" s="4">
        <f t="shared" si="47"/>
        <v>4.0188714046060154E-18</v>
      </c>
      <c r="J175" s="4">
        <f t="shared" si="48"/>
        <v>5.314585809332443E-12</v>
      </c>
      <c r="K175" s="4">
        <f t="shared" si="49"/>
        <v>5.9557780081828021E-6</v>
      </c>
      <c r="L175" s="4">
        <f t="shared" si="50"/>
        <v>0.99999404421667726</v>
      </c>
    </row>
    <row r="176" spans="1:12">
      <c r="A176">
        <v>172</v>
      </c>
      <c r="B176" s="3">
        <f t="shared" si="38"/>
        <v>2.88</v>
      </c>
      <c r="C176">
        <v>1</v>
      </c>
      <c r="D176" s="4">
        <f t="shared" si="39"/>
        <v>1518024.7178897916</v>
      </c>
      <c r="E176" s="4">
        <f t="shared" si="40"/>
        <v>1952816567576.3479</v>
      </c>
      <c r="F176" s="4">
        <f t="shared" si="41"/>
        <v>3.7638637357977037E+17</v>
      </c>
      <c r="H176" s="3">
        <f t="shared" si="42"/>
        <v>2.88</v>
      </c>
      <c r="I176" s="4">
        <f t="shared" si="47"/>
        <v>2.6568305387424903E-18</v>
      </c>
      <c r="J176" s="4">
        <f t="shared" si="48"/>
        <v>4.0331344290555514E-12</v>
      </c>
      <c r="K176" s="4">
        <f t="shared" si="49"/>
        <v>5.1883026932991291E-6</v>
      </c>
      <c r="L176" s="4">
        <f t="shared" si="50"/>
        <v>0.99999481169327353</v>
      </c>
    </row>
    <row r="177" spans="1:12">
      <c r="A177">
        <v>173</v>
      </c>
      <c r="B177" s="3">
        <f t="shared" si="38"/>
        <v>2.92</v>
      </c>
      <c r="C177">
        <v>1</v>
      </c>
      <c r="D177" s="4">
        <f t="shared" si="39"/>
        <v>1742578.5857047311</v>
      </c>
      <c r="E177" s="4">
        <f t="shared" si="40"/>
        <v>2573288683049.4502</v>
      </c>
      <c r="F177" s="4">
        <f t="shared" si="41"/>
        <v>5.6934364941026995E+17</v>
      </c>
      <c r="H177" s="3">
        <f t="shared" si="42"/>
        <v>2.92</v>
      </c>
      <c r="I177" s="4">
        <f t="shared" si="47"/>
        <v>1.7564005171694947E-18</v>
      </c>
      <c r="J177" s="4">
        <f t="shared" si="48"/>
        <v>3.0606659291402762E-12</v>
      </c>
      <c r="K177" s="4">
        <f t="shared" si="49"/>
        <v>4.5197255737344627E-6</v>
      </c>
      <c r="L177" s="4">
        <f t="shared" si="50"/>
        <v>0.99999548027136564</v>
      </c>
    </row>
    <row r="178" spans="1:12">
      <c r="A178">
        <v>174</v>
      </c>
      <c r="B178" s="3">
        <f t="shared" si="38"/>
        <v>2.96</v>
      </c>
      <c r="C178">
        <v>1</v>
      </c>
      <c r="D178" s="4">
        <f t="shared" si="39"/>
        <v>2000349.5935019024</v>
      </c>
      <c r="E178" s="4">
        <f t="shared" si="40"/>
        <v>3390904581749.1821</v>
      </c>
      <c r="F178" s="4">
        <f t="shared" si="41"/>
        <v>8.6122190886142643E+17</v>
      </c>
      <c r="H178" s="3">
        <f t="shared" si="42"/>
        <v>2.96</v>
      </c>
      <c r="I178" s="4">
        <f t="shared" si="47"/>
        <v>1.1611363487224234E-18</v>
      </c>
      <c r="J178" s="4">
        <f t="shared" si="48"/>
        <v>2.3226786231671826E-12</v>
      </c>
      <c r="K178" s="4">
        <f t="shared" si="49"/>
        <v>3.9373025649183819E-6</v>
      </c>
      <c r="L178" s="4">
        <f t="shared" si="50"/>
        <v>0.99999606269511232</v>
      </c>
    </row>
    <row r="179" spans="1:12">
      <c r="A179">
        <v>175</v>
      </c>
      <c r="B179" s="3">
        <f t="shared" si="38"/>
        <v>3</v>
      </c>
      <c r="C179">
        <v>1</v>
      </c>
      <c r="D179" s="4">
        <f t="shared" si="39"/>
        <v>2296251.3880572035</v>
      </c>
      <c r="E179" s="4">
        <f t="shared" si="40"/>
        <v>4468303132201.1523</v>
      </c>
      <c r="F179" s="4">
        <f t="shared" si="41"/>
        <v>1.3027337304476669E+18</v>
      </c>
      <c r="H179" s="3">
        <f t="shared" si="42"/>
        <v>3</v>
      </c>
      <c r="I179" s="4">
        <f t="shared" si="47"/>
        <v>7.6761393882296634E-19</v>
      </c>
      <c r="J179" s="4">
        <f t="shared" si="48"/>
        <v>1.7626345725142937E-12</v>
      </c>
      <c r="K179" s="4">
        <f t="shared" si="49"/>
        <v>3.4299317671639243E-6</v>
      </c>
      <c r="L179" s="4">
        <f t="shared" si="50"/>
        <v>0.99999657006647014</v>
      </c>
    </row>
    <row r="180" spans="1:12">
      <c r="A180">
        <v>176</v>
      </c>
      <c r="B180" s="3">
        <f t="shared" si="38"/>
        <v>3.04</v>
      </c>
      <c r="C180">
        <v>1</v>
      </c>
      <c r="D180" s="4">
        <f t="shared" si="39"/>
        <v>2635924.4675446237</v>
      </c>
      <c r="E180" s="4">
        <f t="shared" si="40"/>
        <v>5888025569548.5635</v>
      </c>
      <c r="F180" s="4">
        <f t="shared" si="41"/>
        <v>1.9705898735085967E+18</v>
      </c>
      <c r="H180" s="3">
        <f t="shared" si="42"/>
        <v>3.04</v>
      </c>
      <c r="I180" s="4">
        <f t="shared" si="47"/>
        <v>5.0746074842875595E-19</v>
      </c>
      <c r="J180" s="4">
        <f t="shared" si="48"/>
        <v>1.3376282031018647E-12</v>
      </c>
      <c r="K180" s="4">
        <f t="shared" si="49"/>
        <v>2.9879418622907659E-6</v>
      </c>
      <c r="L180" s="4">
        <f t="shared" si="50"/>
        <v>0.99999701205680003</v>
      </c>
    </row>
    <row r="181" spans="1:12">
      <c r="A181">
        <v>177</v>
      </c>
      <c r="B181" s="3">
        <f t="shared" si="38"/>
        <v>3.08</v>
      </c>
      <c r="C181">
        <v>1</v>
      </c>
      <c r="D181" s="4">
        <f t="shared" si="39"/>
        <v>3025843.7010588124</v>
      </c>
      <c r="E181" s="4">
        <f t="shared" si="40"/>
        <v>7758839112282.7461</v>
      </c>
      <c r="F181" s="4">
        <f t="shared" si="41"/>
        <v>2.9808274391116268E+18</v>
      </c>
      <c r="H181" s="3">
        <f t="shared" si="42"/>
        <v>3.08</v>
      </c>
      <c r="I181" s="4">
        <f>1/(1+SUM(D181:F181))</f>
        <v>3.3547644656318593E-19</v>
      </c>
      <c r="J181" s="4">
        <f>D181/(1+SUM(D181:F181))</f>
        <v>1.0150992926868096E-12</v>
      </c>
      <c r="K181" s="4">
        <f>E181/(1+SUM(D181:F181))</f>
        <v>2.6029077748440799E-6</v>
      </c>
      <c r="L181" s="4">
        <f>F181/(1+SUM(D181:F181))</f>
        <v>0.99999739709121005</v>
      </c>
    </row>
    <row r="182" spans="1:12">
      <c r="A182">
        <v>178</v>
      </c>
      <c r="B182" s="3">
        <f t="shared" si="38"/>
        <v>3.12</v>
      </c>
      <c r="C182">
        <v>1</v>
      </c>
      <c r="D182" s="4">
        <f t="shared" si="39"/>
        <v>3473441.7529671667</v>
      </c>
      <c r="E182" s="4">
        <f t="shared" si="40"/>
        <v>10224069793722.727</v>
      </c>
      <c r="F182" s="4">
        <f t="shared" si="41"/>
        <v>4.5089708118415411E+18</v>
      </c>
      <c r="H182" s="3">
        <f t="shared" si="42"/>
        <v>3.12</v>
      </c>
      <c r="I182" s="4">
        <f t="shared" ref="I182:I203" si="51">1/(1+SUM(D182:F182))</f>
        <v>2.2177959765961053E-19</v>
      </c>
      <c r="J182" s="4">
        <f t="shared" ref="J182:J203" si="52">D182/(1+SUM(D182:F182))</f>
        <v>7.7033851446715048E-13</v>
      </c>
      <c r="K182" s="4">
        <f t="shared" ref="K182:K203" si="53">E182/(1+SUM(D182:F182))</f>
        <v>2.2674900852956033E-6</v>
      </c>
      <c r="L182" s="4">
        <f t="shared" ref="L182:L203" si="54">F182/(1+SUM(D182:F182))</f>
        <v>0.99999773250914437</v>
      </c>
    </row>
    <row r="183" spans="1:12">
      <c r="A183">
        <v>179</v>
      </c>
      <c r="B183" s="3">
        <f t="shared" si="38"/>
        <v>3.16</v>
      </c>
      <c r="C183">
        <v>1</v>
      </c>
      <c r="D183" s="4">
        <f t="shared" si="39"/>
        <v>3987250.7648144416</v>
      </c>
      <c r="E183" s="4">
        <f t="shared" si="40"/>
        <v>13472582899860.982</v>
      </c>
      <c r="F183" s="4">
        <f t="shared" si="41"/>
        <v>6.8205282584550226E+18</v>
      </c>
      <c r="H183" s="3">
        <f t="shared" si="42"/>
        <v>3.16</v>
      </c>
      <c r="I183" s="4">
        <f t="shared" si="51"/>
        <v>1.4661591988342537E-19</v>
      </c>
      <c r="J183" s="4">
        <f t="shared" si="52"/>
        <v>5.8459443868916066E-13</v>
      </c>
      <c r="K183" s="4">
        <f t="shared" si="53"/>
        <v>1.9752951350688242E-6</v>
      </c>
      <c r="L183" s="4">
        <f t="shared" si="54"/>
        <v>0.99999802470428034</v>
      </c>
    </row>
    <row r="184" spans="1:12">
      <c r="A184">
        <v>180</v>
      </c>
      <c r="B184" s="3">
        <f t="shared" si="38"/>
        <v>3.2</v>
      </c>
      <c r="C184">
        <v>1</v>
      </c>
      <c r="D184" s="4">
        <f t="shared" si="39"/>
        <v>4577064.9955285108</v>
      </c>
      <c r="E184" s="4">
        <f t="shared" si="40"/>
        <v>17753252242572.645</v>
      </c>
      <c r="F184" s="4">
        <f t="shared" si="41"/>
        <v>1.031712283481917E+19</v>
      </c>
      <c r="H184" s="3">
        <f t="shared" si="42"/>
        <v>3.2</v>
      </c>
      <c r="I184" s="4">
        <f t="shared" si="51"/>
        <v>9.6926080580480567E-20</v>
      </c>
      <c r="J184" s="4">
        <f t="shared" si="52"/>
        <v>4.4363697057869336E-13</v>
      </c>
      <c r="K184" s="4">
        <f t="shared" si="53"/>
        <v>1.7207531574291936E-6</v>
      </c>
      <c r="L184" s="4">
        <f t="shared" si="54"/>
        <v>0.99999827924639906</v>
      </c>
    </row>
    <row r="185" spans="1:12">
      <c r="A185">
        <v>181</v>
      </c>
      <c r="B185" s="3">
        <f t="shared" si="38"/>
        <v>3.24</v>
      </c>
      <c r="C185">
        <v>1</v>
      </c>
      <c r="D185" s="4">
        <f t="shared" si="39"/>
        <v>5254127.5201855879</v>
      </c>
      <c r="E185" s="4">
        <f t="shared" si="40"/>
        <v>23394026782471.062</v>
      </c>
      <c r="F185" s="4">
        <f t="shared" si="41"/>
        <v>1.5606272645640868E+19</v>
      </c>
      <c r="H185" s="3">
        <f t="shared" si="42"/>
        <v>3.24</v>
      </c>
      <c r="I185" s="4">
        <f t="shared" si="51"/>
        <v>6.4076703239377954E-20</v>
      </c>
      <c r="J185" s="4">
        <f t="shared" si="52"/>
        <v>3.3666716989278071E-13</v>
      </c>
      <c r="K185" s="4">
        <f t="shared" si="53"/>
        <v>1.4990121117144581E-6</v>
      </c>
      <c r="L185" s="4">
        <f t="shared" si="54"/>
        <v>0.99999850098755172</v>
      </c>
    </row>
    <row r="186" spans="1:12">
      <c r="A186">
        <v>182</v>
      </c>
      <c r="B186" s="3">
        <f t="shared" si="38"/>
        <v>3.2800000000000002</v>
      </c>
      <c r="C186">
        <v>1</v>
      </c>
      <c r="D186" s="4">
        <f t="shared" si="39"/>
        <v>6031344.5461972803</v>
      </c>
      <c r="E186" s="4">
        <f t="shared" si="40"/>
        <v>30827055326042.516</v>
      </c>
      <c r="F186" s="4">
        <f t="shared" si="41"/>
        <v>2.3606944473715503E+19</v>
      </c>
      <c r="H186" s="3">
        <f t="shared" si="42"/>
        <v>3.2800000000000002</v>
      </c>
      <c r="I186" s="4">
        <f t="shared" si="51"/>
        <v>4.2360361175414618E-20</v>
      </c>
      <c r="J186" s="4">
        <f t="shared" si="52"/>
        <v>2.5548993335028399E-13</v>
      </c>
      <c r="K186" s="4">
        <f t="shared" si="53"/>
        <v>1.3058451975856498E-6</v>
      </c>
      <c r="L186" s="4">
        <f t="shared" si="54"/>
        <v>0.9999986941545469</v>
      </c>
    </row>
    <row r="187" spans="1:12">
      <c r="A187">
        <v>183</v>
      </c>
      <c r="B187" s="3">
        <f t="shared" si="38"/>
        <v>3.3200000000000003</v>
      </c>
      <c r="C187">
        <v>1</v>
      </c>
      <c r="D187" s="4">
        <f t="shared" si="39"/>
        <v>6923531.4322289126</v>
      </c>
      <c r="E187" s="4">
        <f t="shared" si="40"/>
        <v>40621794140500.141</v>
      </c>
      <c r="F187" s="4">
        <f t="shared" si="41"/>
        <v>3.5709220262837588E+19</v>
      </c>
      <c r="H187" s="3">
        <f t="shared" si="42"/>
        <v>3.3200000000000003</v>
      </c>
      <c r="I187" s="4">
        <f t="shared" si="51"/>
        <v>2.8003940020785427E-20</v>
      </c>
      <c r="J187" s="4">
        <f t="shared" si="52"/>
        <v>1.938861589601611E-13</v>
      </c>
      <c r="K187" s="4">
        <f t="shared" si="53"/>
        <v>1.1375702866472589E-6</v>
      </c>
      <c r="L187" s="4">
        <f t="shared" si="54"/>
        <v>0.99999886242951952</v>
      </c>
    </row>
    <row r="188" spans="1:12">
      <c r="A188">
        <v>184</v>
      </c>
      <c r="B188" s="3">
        <f t="shared" si="38"/>
        <v>3.3600000000000003</v>
      </c>
      <c r="C188">
        <v>1</v>
      </c>
      <c r="D188" s="4">
        <f t="shared" si="39"/>
        <v>7947695.0994756781</v>
      </c>
      <c r="E188" s="4">
        <f t="shared" si="40"/>
        <v>53528633913961.453</v>
      </c>
      <c r="F188" s="4">
        <f t="shared" si="41"/>
        <v>5.4015817811560882E+19</v>
      </c>
      <c r="H188" s="3">
        <f t="shared" si="42"/>
        <v>3.3600000000000003</v>
      </c>
      <c r="I188" s="4">
        <f t="shared" si="51"/>
        <v>1.8513077271341237E-20</v>
      </c>
      <c r="J188" s="4">
        <f t="shared" si="52"/>
        <v>1.471362935056533E-13</v>
      </c>
      <c r="K188" s="4">
        <f t="shared" si="53"/>
        <v>9.909797358785055E-7</v>
      </c>
      <c r="L188" s="4">
        <f t="shared" si="54"/>
        <v>0.99999900902011696</v>
      </c>
    </row>
    <row r="189" spans="1:12">
      <c r="A189">
        <v>185</v>
      </c>
      <c r="B189" s="3">
        <f t="shared" si="38"/>
        <v>3.4000000000000004</v>
      </c>
      <c r="C189">
        <v>1</v>
      </c>
      <c r="D189" s="4">
        <f t="shared" si="39"/>
        <v>9123358.2186388485</v>
      </c>
      <c r="E189" s="4">
        <f t="shared" si="40"/>
        <v>70536388392510.25</v>
      </c>
      <c r="F189" s="4">
        <f t="shared" si="41"/>
        <v>8.1707428848233972E+19</v>
      </c>
      <c r="H189" s="3">
        <f t="shared" si="42"/>
        <v>3.4000000000000004</v>
      </c>
      <c r="I189" s="4">
        <f t="shared" si="51"/>
        <v>1.2238778662073358E-20</v>
      </c>
      <c r="J189" s="4">
        <f t="shared" si="52"/>
        <v>1.1165876189272875E-13</v>
      </c>
      <c r="K189" s="4">
        <f t="shared" si="53"/>
        <v>8.6327924515797339E-7</v>
      </c>
      <c r="L189" s="4">
        <f t="shared" si="54"/>
        <v>0.99999913672064311</v>
      </c>
    </row>
    <row r="190" spans="1:12">
      <c r="A190">
        <v>186</v>
      </c>
      <c r="B190" s="3">
        <f t="shared" si="38"/>
        <v>3.4400000000000004</v>
      </c>
      <c r="C190">
        <v>1</v>
      </c>
      <c r="D190" s="4">
        <f t="shared" si="39"/>
        <v>10472931.352272889</v>
      </c>
      <c r="E190" s="4">
        <f t="shared" si="40"/>
        <v>92948048991053.109</v>
      </c>
      <c r="F190" s="4">
        <f t="shared" si="41"/>
        <v>1.2359535038938897E+20</v>
      </c>
      <c r="H190" s="3">
        <f t="shared" si="42"/>
        <v>3.4400000000000004</v>
      </c>
      <c r="I190" s="4">
        <f t="shared" si="51"/>
        <v>8.0909131679695821E-21</v>
      </c>
      <c r="J190" s="4">
        <f t="shared" si="52"/>
        <v>8.4735578185346203E-14</v>
      </c>
      <c r="K190" s="4">
        <f t="shared" si="53"/>
        <v>7.5203459351879347E-7</v>
      </c>
      <c r="L190" s="4">
        <f t="shared" si="54"/>
        <v>0.99999924796532169</v>
      </c>
    </row>
    <row r="191" spans="1:12">
      <c r="A191">
        <v>187</v>
      </c>
      <c r="B191" s="3">
        <f t="shared" si="38"/>
        <v>3.4800000000000004</v>
      </c>
      <c r="C191">
        <v>1</v>
      </c>
      <c r="D191" s="4">
        <f t="shared" si="39"/>
        <v>12022140.146305203</v>
      </c>
      <c r="E191" s="4">
        <f t="shared" si="40"/>
        <v>122480609060508.11</v>
      </c>
      <c r="F191" s="4">
        <f t="shared" si="41"/>
        <v>1.8695742667719636E+20</v>
      </c>
      <c r="H191" s="3">
        <f t="shared" si="42"/>
        <v>3.4800000000000004</v>
      </c>
      <c r="I191" s="4">
        <f t="shared" si="51"/>
        <v>5.3488078149541041E-21</v>
      </c>
      <c r="J191" s="4">
        <f t="shared" si="52"/>
        <v>6.4304117167030743E-14</v>
      </c>
      <c r="K191" s="4">
        <f t="shared" si="53"/>
        <v>6.5512523892318423E-7</v>
      </c>
      <c r="L191" s="4">
        <f t="shared" si="54"/>
        <v>0.99999934487469677</v>
      </c>
    </row>
    <row r="192" spans="1:12">
      <c r="A192">
        <v>188</v>
      </c>
      <c r="B192" s="3">
        <f t="shared" si="38"/>
        <v>3.5199999999999996</v>
      </c>
      <c r="C192">
        <v>1</v>
      </c>
      <c r="D192" s="4">
        <f t="shared" si="39"/>
        <v>13800515.713877443</v>
      </c>
      <c r="E192" s="4">
        <f t="shared" si="40"/>
        <v>161396605508922.72</v>
      </c>
      <c r="F192" s="4">
        <f t="shared" si="41"/>
        <v>2.8280254297300271E+20</v>
      </c>
      <c r="H192" s="3">
        <f t="shared" si="42"/>
        <v>3.5199999999999996</v>
      </c>
      <c r="I192" s="4">
        <f t="shared" si="51"/>
        <v>3.5360340779945443E-21</v>
      </c>
      <c r="J192" s="4">
        <f t="shared" si="52"/>
        <v>4.8799093858169843E-14</v>
      </c>
      <c r="K192" s="4">
        <f t="shared" si="53"/>
        <v>5.7070389715219271E-7</v>
      </c>
      <c r="L192" s="4">
        <f t="shared" si="54"/>
        <v>0.99999942929605401</v>
      </c>
    </row>
    <row r="193" spans="1:12">
      <c r="A193">
        <v>189</v>
      </c>
      <c r="B193" s="3">
        <f t="shared" si="38"/>
        <v>3.5599999999999996</v>
      </c>
      <c r="C193">
        <v>1</v>
      </c>
      <c r="D193" s="4">
        <f t="shared" si="39"/>
        <v>15841957.559237989</v>
      </c>
      <c r="E193" s="4">
        <f t="shared" si="40"/>
        <v>212677455391605</v>
      </c>
      <c r="F193" s="4">
        <f t="shared" si="41"/>
        <v>4.2778337150568628E+20</v>
      </c>
      <c r="H193" s="3">
        <f t="shared" si="42"/>
        <v>3.5599999999999996</v>
      </c>
      <c r="I193" s="4">
        <f t="shared" si="51"/>
        <v>2.3376306080315726E-21</v>
      </c>
      <c r="J193" s="4">
        <f t="shared" si="52"/>
        <v>3.7032644881611868E-14</v>
      </c>
      <c r="K193" s="4">
        <f t="shared" si="53"/>
        <v>4.9716132936168528E-7</v>
      </c>
      <c r="L193" s="4">
        <f t="shared" si="54"/>
        <v>0.99999950283863359</v>
      </c>
    </row>
    <row r="194" spans="1:12">
      <c r="A194">
        <v>190</v>
      </c>
      <c r="B194" s="3">
        <f t="shared" si="38"/>
        <v>3.5999999999999996</v>
      </c>
      <c r="C194">
        <v>1</v>
      </c>
      <c r="D194" s="4">
        <f t="shared" si="39"/>
        <v>18185379.772172846</v>
      </c>
      <c r="E194" s="4">
        <f t="shared" si="40"/>
        <v>280251867065119.41</v>
      </c>
      <c r="F194" s="4">
        <f t="shared" si="41"/>
        <v>6.4708970086680009E+20</v>
      </c>
      <c r="H194" s="3">
        <f t="shared" si="42"/>
        <v>3.5999999999999996</v>
      </c>
      <c r="I194" s="4">
        <f t="shared" si="51"/>
        <v>1.5453801313245583E-21</v>
      </c>
      <c r="J194" s="4">
        <f t="shared" si="52"/>
        <v>2.8103324580507439E-14</v>
      </c>
      <c r="K194" s="4">
        <f t="shared" si="53"/>
        <v>4.3309566712904688E-7</v>
      </c>
      <c r="L194" s="4">
        <f t="shared" si="54"/>
        <v>0.99999956690430469</v>
      </c>
    </row>
    <row r="195" spans="1:12">
      <c r="A195">
        <v>191</v>
      </c>
      <c r="B195" s="3">
        <f t="shared" si="38"/>
        <v>3.6399999999999997</v>
      </c>
      <c r="C195">
        <v>1</v>
      </c>
      <c r="D195" s="4">
        <f t="shared" si="39"/>
        <v>20875452.81077354</v>
      </c>
      <c r="E195" s="4">
        <f t="shared" si="40"/>
        <v>369296824850887.19</v>
      </c>
      <c r="F195" s="4">
        <f t="shared" si="41"/>
        <v>9.7882505225504044E+20</v>
      </c>
      <c r="H195" s="3">
        <f t="shared" si="42"/>
        <v>3.6399999999999997</v>
      </c>
      <c r="I195" s="4">
        <f t="shared" si="51"/>
        <v>1.0216326404912353E-21</v>
      </c>
      <c r="J195" s="4">
        <f t="shared" si="52"/>
        <v>2.1327043976520752E-14</v>
      </c>
      <c r="K195" s="4">
        <f t="shared" si="53"/>
        <v>3.7728569029744112E-7</v>
      </c>
      <c r="L195" s="4">
        <f t="shared" si="54"/>
        <v>0.99999962271428844</v>
      </c>
    </row>
    <row r="196" spans="1:12">
      <c r="A196">
        <v>192</v>
      </c>
      <c r="B196" s="3">
        <f t="shared" si="38"/>
        <v>3.6799999999999997</v>
      </c>
      <c r="C196">
        <v>1</v>
      </c>
      <c r="D196" s="4">
        <f t="shared" si="39"/>
        <v>23963455.012452953</v>
      </c>
      <c r="E196" s="4">
        <f t="shared" si="40"/>
        <v>486634206127363.81</v>
      </c>
      <c r="F196" s="4">
        <f t="shared" si="41"/>
        <v>1.480627000613158E+21</v>
      </c>
      <c r="H196" s="3">
        <f t="shared" si="42"/>
        <v>3.6799999999999997</v>
      </c>
      <c r="I196" s="4">
        <f t="shared" si="51"/>
        <v>6.7538932554810571E-22</v>
      </c>
      <c r="J196" s="4">
        <f t="shared" si="52"/>
        <v>1.6184661718662973E-14</v>
      </c>
      <c r="K196" s="4">
        <f t="shared" si="53"/>
        <v>3.2866754826499811E-7</v>
      </c>
      <c r="L196" s="4">
        <f t="shared" si="54"/>
        <v>0.9999996713324355</v>
      </c>
    </row>
    <row r="197" spans="1:12">
      <c r="A197">
        <v>193</v>
      </c>
      <c r="B197" s="3">
        <f t="shared" si="38"/>
        <v>3.7199999999999998</v>
      </c>
      <c r="C197">
        <v>1</v>
      </c>
      <c r="D197" s="4">
        <f t="shared" si="39"/>
        <v>27508250.064759955</v>
      </c>
      <c r="E197" s="4">
        <f t="shared" si="40"/>
        <v>641253416323925.12</v>
      </c>
      <c r="F197" s="4">
        <f t="shared" si="41"/>
        <v>2.2396814526703668E+21</v>
      </c>
      <c r="H197" s="3">
        <f t="shared" si="42"/>
        <v>3.7199999999999998</v>
      </c>
      <c r="I197" s="4">
        <f t="shared" si="51"/>
        <v>4.4649193861618555E-22</v>
      </c>
      <c r="J197" s="4">
        <f t="shared" si="52"/>
        <v>1.2282211899353484E-14</v>
      </c>
      <c r="K197" s="4">
        <f t="shared" si="53"/>
        <v>2.8631448099872127E-7</v>
      </c>
      <c r="L197" s="4">
        <f t="shared" si="54"/>
        <v>0.99999971368550666</v>
      </c>
    </row>
    <row r="198" spans="1:12">
      <c r="A198">
        <v>194</v>
      </c>
      <c r="B198" s="3">
        <f t="shared" ref="B198:B203" si="55">(A198/200)*8+-4</f>
        <v>3.76</v>
      </c>
      <c r="C198">
        <v>1</v>
      </c>
      <c r="D198" s="4">
        <f t="shared" ref="D198:D203" si="56">EXP($B$1*$B$2*($B198-D$2))</f>
        <v>31577409.068606202</v>
      </c>
      <c r="E198" s="4">
        <f t="shared" ref="E198:E203" si="57">EXP($B$1*$B$2*(($B198-D$2)+($B198-E$2)))</f>
        <v>845000081723572.25</v>
      </c>
      <c r="F198" s="4">
        <f t="shared" ref="F198:F203" si="58">EXP($B$1*$B$2*(($B198-D$2)+($B198-E$2)+($B198-F$2)))</f>
        <v>3.3878708191585784E+21</v>
      </c>
      <c r="H198" s="3">
        <f t="shared" ref="H198:H203" si="59">B198</f>
        <v>3.76</v>
      </c>
      <c r="I198" s="4">
        <f t="shared" si="51"/>
        <v>2.9517056699027275E-22</v>
      </c>
      <c r="J198" s="4">
        <f t="shared" si="52"/>
        <v>9.3207217388642732E-15</v>
      </c>
      <c r="K198" s="4">
        <f t="shared" si="53"/>
        <v>2.4941915322917362E-7</v>
      </c>
      <c r="L198" s="4">
        <f t="shared" si="54"/>
        <v>0.99999975058083745</v>
      </c>
    </row>
    <row r="199" spans="1:12">
      <c r="A199">
        <v>195</v>
      </c>
      <c r="B199" s="3">
        <f t="shared" si="55"/>
        <v>3.8</v>
      </c>
      <c r="C199">
        <v>1</v>
      </c>
      <c r="D199" s="4">
        <f t="shared" si="56"/>
        <v>36248498.582739182</v>
      </c>
      <c r="E199" s="4">
        <f t="shared" si="57"/>
        <v>1113483561937319</v>
      </c>
      <c r="F199" s="4">
        <f t="shared" si="58"/>
        <v>5.1246880102621664E+21</v>
      </c>
      <c r="H199" s="3">
        <f t="shared" si="59"/>
        <v>3.8</v>
      </c>
      <c r="I199" s="4">
        <f t="shared" si="51"/>
        <v>1.9513378779727322E-22</v>
      </c>
      <c r="J199" s="4">
        <f t="shared" si="52"/>
        <v>7.0733068304139866E-15</v>
      </c>
      <c r="K199" s="4">
        <f t="shared" si="53"/>
        <v>2.1727826509082875E-7</v>
      </c>
      <c r="L199" s="4">
        <f t="shared" si="54"/>
        <v>0.99999978272172785</v>
      </c>
    </row>
    <row r="200" spans="1:12">
      <c r="A200">
        <v>196</v>
      </c>
      <c r="B200" s="3">
        <f t="shared" si="55"/>
        <v>3.84</v>
      </c>
      <c r="C200">
        <v>1</v>
      </c>
      <c r="D200" s="4">
        <f t="shared" si="56"/>
        <v>41610559.202248394</v>
      </c>
      <c r="E200" s="4">
        <f t="shared" si="57"/>
        <v>1467272808040052.2</v>
      </c>
      <c r="F200" s="4">
        <f t="shared" si="58"/>
        <v>7.7518974613817278E+21</v>
      </c>
      <c r="H200" s="3">
        <f t="shared" si="59"/>
        <v>3.84</v>
      </c>
      <c r="I200" s="4">
        <f t="shared" si="51"/>
        <v>1.2900064993153366E-22</v>
      </c>
      <c r="J200" s="4">
        <f t="shared" si="52"/>
        <v>5.3677891811046014E-15</v>
      </c>
      <c r="K200" s="4">
        <f t="shared" si="53"/>
        <v>1.8927914586403317E-7</v>
      </c>
      <c r="L200" s="4">
        <f t="shared" si="54"/>
        <v>0.99999981072084876</v>
      </c>
    </row>
    <row r="201" spans="1:12">
      <c r="A201">
        <v>197</v>
      </c>
      <c r="B201" s="3">
        <f t="shared" si="55"/>
        <v>3.88</v>
      </c>
      <c r="C201">
        <v>1</v>
      </c>
      <c r="D201" s="4">
        <f t="shared" si="56"/>
        <v>47765802.855853714</v>
      </c>
      <c r="E201" s="4">
        <f t="shared" si="57"/>
        <v>1933472182982210.2</v>
      </c>
      <c r="F201" s="4">
        <f t="shared" si="58"/>
        <v>1.1725965391735588E+22</v>
      </c>
      <c r="H201" s="3">
        <f t="shared" si="59"/>
        <v>3.88</v>
      </c>
      <c r="I201" s="4">
        <f t="shared" si="51"/>
        <v>8.5280810722562465E-23</v>
      </c>
      <c r="J201" s="4">
        <f t="shared" si="52"/>
        <v>4.0735063923612943E-15</v>
      </c>
      <c r="K201" s="4">
        <f t="shared" si="53"/>
        <v>1.6488807527424552E-7</v>
      </c>
      <c r="L201" s="4">
        <f t="shared" si="54"/>
        <v>0.9999998351119207</v>
      </c>
    </row>
    <row r="202" spans="1:12">
      <c r="A202">
        <v>198</v>
      </c>
      <c r="B202" s="3">
        <f t="shared" si="55"/>
        <v>3.92</v>
      </c>
      <c r="C202">
        <v>1</v>
      </c>
      <c r="D202" s="4">
        <f t="shared" si="56"/>
        <v>54831561.175967276</v>
      </c>
      <c r="E202" s="4">
        <f t="shared" si="57"/>
        <v>2547797970412549</v>
      </c>
      <c r="F202" s="4">
        <f t="shared" si="58"/>
        <v>1.7737368825267139E+22</v>
      </c>
      <c r="H202" s="3">
        <f t="shared" si="59"/>
        <v>3.92</v>
      </c>
      <c r="I202" s="4">
        <f t="shared" si="51"/>
        <v>5.637813963339213E-23</v>
      </c>
      <c r="J202" s="4">
        <f t="shared" si="52"/>
        <v>3.0913014122955656E-15</v>
      </c>
      <c r="K202" s="4">
        <f t="shared" si="53"/>
        <v>1.4364010973359174E-7</v>
      </c>
      <c r="L202" s="4">
        <f t="shared" si="54"/>
        <v>0.9999998563598872</v>
      </c>
    </row>
    <row r="203" spans="1:12">
      <c r="A203">
        <v>199</v>
      </c>
      <c r="B203" s="3">
        <f t="shared" si="55"/>
        <v>3.96</v>
      </c>
      <c r="C203">
        <v>1</v>
      </c>
      <c r="D203" s="4">
        <f t="shared" si="56"/>
        <v>62942522.081472203</v>
      </c>
      <c r="E203" s="4">
        <f t="shared" si="57"/>
        <v>3357314656591586</v>
      </c>
      <c r="F203" s="4">
        <f t="shared" si="58"/>
        <v>2.6830562971412119E+22</v>
      </c>
      <c r="H203" s="3">
        <f t="shared" si="59"/>
        <v>3.96</v>
      </c>
      <c r="I203" s="4">
        <f t="shared" si="51"/>
        <v>3.7270924055349669E-23</v>
      </c>
      <c r="J203" s="4">
        <f t="shared" si="52"/>
        <v>2.3459259603507202E-15</v>
      </c>
      <c r="K203" s="4">
        <f t="shared" si="53"/>
        <v>1.2513021959573737E-7</v>
      </c>
      <c r="L203" s="4">
        <f t="shared" si="54"/>
        <v>0.99999987486977804</v>
      </c>
    </row>
    <row r="204" spans="1:12">
      <c r="D204" s="4"/>
      <c r="E204" s="4"/>
      <c r="F204" s="4"/>
    </row>
  </sheetData>
  <mergeCells count="2">
    <mergeCell ref="C3:F3"/>
    <mergeCell ref="I3:L3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predicted probabiltiies</vt:lpstr>
      <vt:lpstr>CRCs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Lesa Hoffman</cp:lastModifiedBy>
  <dcterms:created xsi:type="dcterms:W3CDTF">1996-10-14T23:33:28Z</dcterms:created>
  <dcterms:modified xsi:type="dcterms:W3CDTF">2014-02-24T00:35:12Z</dcterms:modified>
</cp:coreProperties>
</file>