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985" yWindow="705" windowWidth="34185" windowHeight="19215" activeTab="3"/>
  </bookViews>
  <sheets>
    <sheet name="Part 1 Figures" sheetId="1" r:id="rId1"/>
    <sheet name="Part 2 Logits and Probs" sheetId="2" r:id="rId2"/>
    <sheet name="Part 2 Prop Odds Figure" sheetId="6" r:id="rId3"/>
    <sheet name="Part 2 Figures" sheetId="5" r:id="rId4"/>
  </sheets>
  <externalReferences>
    <externalReference r:id="rId5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2" l="1"/>
  <c r="L8" i="2"/>
  <c r="L7" i="2"/>
  <c r="L3" i="2"/>
  <c r="E29" i="5"/>
  <c r="E28" i="5"/>
  <c r="E27" i="5"/>
  <c r="E26" i="5"/>
  <c r="E25" i="5"/>
  <c r="E24" i="5"/>
  <c r="E23" i="5"/>
  <c r="E22" i="5"/>
  <c r="E21" i="5"/>
  <c r="E20" i="5"/>
  <c r="E19" i="5"/>
  <c r="E18" i="5"/>
  <c r="G14" i="5"/>
  <c r="F14" i="5"/>
  <c r="E14" i="5"/>
  <c r="F13" i="5"/>
  <c r="E13" i="5"/>
  <c r="G13" i="5" s="1"/>
  <c r="F12" i="5"/>
  <c r="E12" i="5"/>
  <c r="G12" i="5" s="1"/>
  <c r="F11" i="5"/>
  <c r="E11" i="5"/>
  <c r="G11" i="5" s="1"/>
  <c r="G10" i="5"/>
  <c r="F10" i="5"/>
  <c r="E10" i="5"/>
  <c r="G9" i="5"/>
  <c r="F9" i="5"/>
  <c r="E9" i="5"/>
  <c r="F8" i="5"/>
  <c r="E8" i="5"/>
  <c r="G8" i="5" s="1"/>
  <c r="G7" i="5"/>
  <c r="F7" i="5"/>
  <c r="E7" i="5"/>
  <c r="G6" i="5"/>
  <c r="F6" i="5"/>
  <c r="E6" i="5"/>
  <c r="F5" i="5"/>
  <c r="E5" i="5"/>
  <c r="G5" i="5" s="1"/>
  <c r="F4" i="5"/>
  <c r="E4" i="5"/>
  <c r="G4" i="5" s="1"/>
  <c r="F3" i="5"/>
  <c r="E3" i="5"/>
  <c r="G3" i="5" s="1"/>
  <c r="K14" i="2"/>
  <c r="H14" i="2"/>
  <c r="F14" i="2"/>
  <c r="K12" i="2"/>
  <c r="H12" i="2"/>
  <c r="F12" i="2"/>
  <c r="H9" i="2"/>
  <c r="F9" i="2"/>
  <c r="H8" i="2"/>
  <c r="F8" i="2"/>
  <c r="H4" i="2"/>
  <c r="L4" i="2" s="1"/>
  <c r="F4" i="2"/>
  <c r="H3" i="2"/>
  <c r="L2" i="2" s="1"/>
  <c r="F3" i="2"/>
</calcChain>
</file>

<file path=xl/sharedStrings.xml><?xml version="1.0" encoding="utf-8"?>
<sst xmlns="http://schemas.openxmlformats.org/spreadsheetml/2006/main" count="203" uniqueCount="91">
  <si>
    <t>0NoDegree</t>
  </si>
  <si>
    <t>0public</t>
  </si>
  <si>
    <t>1private</t>
  </si>
  <si>
    <t>1YesDegree</t>
  </si>
  <si>
    <t>parentGD</t>
  </si>
  <si>
    <t>private</t>
  </si>
  <si>
    <t>GPA3</t>
  </si>
  <si>
    <t>Estimate</t>
  </si>
  <si>
    <t>SE</t>
  </si>
  <si>
    <t>DF</t>
  </si>
  <si>
    <t>p-value</t>
  </si>
  <si>
    <t>t-value</t>
  </si>
  <si>
    <t>mean</t>
  </si>
  <si>
    <t>se mean</t>
  </si>
  <si>
    <t>x-axis</t>
  </si>
  <si>
    <t>Response</t>
  </si>
  <si>
    <t>%Response</t>
  </si>
  <si>
    <t>Submodel</t>
  </si>
  <si>
    <t>SAS Ordinal Logit</t>
  </si>
  <si>
    <t>SAS Ordinal Prob</t>
  </si>
  <si>
    <t>Model</t>
  </si>
  <si>
    <t>Prediction</t>
  </si>
  <si>
    <t>0 No</t>
  </si>
  <si>
    <t>Prob of 0</t>
  </si>
  <si>
    <t>1 - (0 vs 12)</t>
  </si>
  <si>
    <t>1 Maybe</t>
  </si>
  <si>
    <t>0 vs 12</t>
  </si>
  <si>
    <t>Prob of 1</t>
  </si>
  <si>
    <t>(0 vs 12) - (01 vs 2)</t>
  </si>
  <si>
    <t>2 Yes</t>
  </si>
  <si>
    <t>01 vs 2</t>
  </si>
  <si>
    <t>Prob of 2</t>
  </si>
  <si>
    <t>(01 v 2) - 0</t>
  </si>
  <si>
    <t>STATA Ordinal Logit</t>
  </si>
  <si>
    <t>STATA Ordinal Prob</t>
  </si>
  <si>
    <t>% in Non-Ref vs. Either</t>
  </si>
  <si>
    <t>Nominal Logit</t>
  </si>
  <si>
    <t>Nominal Prob</t>
  </si>
  <si>
    <t>Multiv Logit</t>
  </si>
  <si>
    <t>Multiv 
Prob</t>
  </si>
  <si>
    <t>1 vs 0</t>
  </si>
  <si>
    <t>1 vs 2</t>
  </si>
  <si>
    <t>Submodel: No given No or Maybe</t>
  </si>
  <si>
    <t>Estimate for No</t>
  </si>
  <si>
    <t>Prob for No</t>
  </si>
  <si>
    <t>Estimate for Maybe</t>
  </si>
  <si>
    <t>Prob for Maybe</t>
  </si>
  <si>
    <t>Submodel: Yes given Maybe or Yes</t>
  </si>
  <si>
    <t>Estimate for Yes</t>
  </si>
  <si>
    <t>Prob for Yes</t>
  </si>
  <si>
    <t>Predicted</t>
  </si>
  <si>
    <t>y &gt; 0</t>
  </si>
  <si>
    <t>y &gt; 1</t>
  </si>
  <si>
    <t>y &lt; 1</t>
  </si>
  <si>
    <t>y &lt; 2</t>
  </si>
  <si>
    <t>% in Pred</t>
  </si>
  <si>
    <t>Prob</t>
  </si>
  <si>
    <t>(0 vs 12) - 0</t>
  </si>
  <si>
    <t>(01 vs 2) - (0 vs 12)</t>
  </si>
  <si>
    <t>1 - (01 v 2)</t>
  </si>
  <si>
    <t>Error</t>
  </si>
  <si>
    <t>Label</t>
  </si>
  <si>
    <t>Standard</t>
  </si>
  <si>
    <t>t Value</t>
  </si>
  <si>
    <t>Pr &gt; |t|</t>
  </si>
  <si>
    <t>Mean</t>
  </si>
  <si>
    <t>y &gt; 1 Int for No Degree, Public, GPA=2</t>
  </si>
  <si>
    <t>&lt;.0001</t>
  </si>
  <si>
    <t>y &gt; 1 Int for No Degree, Private, GPA=2</t>
  </si>
  <si>
    <t>y &gt; 1 Int for Yes Degree, Public, GPA=2</t>
  </si>
  <si>
    <t>y &gt; 1 Int for Yes Degree, Private, GPA=2</t>
  </si>
  <si>
    <t>y &gt; 1 Int for No Degree, Public, GPA=3</t>
  </si>
  <si>
    <t>y &gt; 1 Int for No Degree, Private, GPA=3</t>
  </si>
  <si>
    <t>y &gt; 1 Int for Yes Degree, Public, GPA=3</t>
  </si>
  <si>
    <t>y &gt; 1 Int for Yes Degree, Private, GPA=3</t>
  </si>
  <si>
    <t>y &gt; 1 Int for No Degree, Public, GPA=4</t>
  </si>
  <si>
    <t>y &gt; 1 Int for No Degree, Private, GPA=4</t>
  </si>
  <si>
    <t>y &gt; 1 Int for Yes Degree, Public, GPA=4</t>
  </si>
  <si>
    <t>y &gt; 1 Int for Yes Degree, Private, GPA=4</t>
  </si>
  <si>
    <t>y &gt; 0 Int for No Degree, Public, GPA=2</t>
  </si>
  <si>
    <t>y &gt; 0 Int for No Degree, Private, GPA=2</t>
  </si>
  <si>
    <t>y &gt; 0 Int for Yes Degree, Public, GPA=2</t>
  </si>
  <si>
    <t>y &gt; 0 Int for Yes Degree, Private, GPA=2</t>
  </si>
  <si>
    <t>y &gt; 0 Int for No Degree, Public, GPA=3</t>
  </si>
  <si>
    <t>y &gt; 0 Int for No Degree, Private, GPA=3</t>
  </si>
  <si>
    <t>y &gt; 0 Int for Yes Degree, Public, GPA=3</t>
  </si>
  <si>
    <t>y &gt; 0 Int for Yes Degree, Private, GPA=3</t>
  </si>
  <si>
    <t>y &gt; 0 Int for No Degree, Public, GPA=4</t>
  </si>
  <si>
    <t>y &gt; 0 Int for No Degree, Private, GPA=4</t>
  </si>
  <si>
    <t>y &gt; 0 Int for Yes Degree, Public, GPA=4</t>
  </si>
  <si>
    <t>y &gt; 0 Int for Yes Degree, Private, GPA=4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</si>
</sst>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SAS Monospace"/>
      <family val="3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164" fontId="0" fillId="0" borderId="0" xfId="0" applyNumberFormat="1" applyFont="1"/>
    <xf numFmtId="165" fontId="0" fillId="0" borderId="0" xfId="0" applyNumberFormat="1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'Part 1 Figures'!$A$2:$B$2</c:f>
              <c:strCache>
                <c:ptCount val="1"/>
                <c:pt idx="0">
                  <c:v>0NoDegree 0public</c:v>
                </c:pt>
              </c:strCache>
            </c:strRef>
          </c:tx>
          <c:marker>
            <c:symbol val="none"/>
          </c:marker>
          <c:cat>
            <c:numRef>
              <c:f>'Part 1 Figures'!$K$2:$K$4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1 Figures'!$D$2:$D$4</c:f>
              <c:numCache>
                <c:formatCode>0.0000</c:formatCode>
                <c:ptCount val="3"/>
                <c:pt idx="0">
                  <c:v>-1.8949</c:v>
                </c:pt>
                <c:pt idx="1">
                  <c:v>-0.52449999999999997</c:v>
                </c:pt>
                <c:pt idx="2">
                  <c:v>0.84599999999999997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5C9-4DA8-B604-DE05B59BDC73}"/>
            </c:ext>
          </c:extLst>
        </c:ser>
        <c:ser>
          <c:idx val="1"/>
          <c:order val="1"/>
          <c:tx>
            <c:strRef>
              <c:f>'Part 1 Figures'!$A$5:$B$5</c:f>
              <c:strCache>
                <c:ptCount val="1"/>
                <c:pt idx="0">
                  <c:v>0NoDegree 1private</c:v>
                </c:pt>
              </c:strCache>
            </c:strRef>
          </c:tx>
          <c:marker>
            <c:symbol val="none"/>
          </c:marker>
          <c:cat>
            <c:numRef>
              <c:f>'Part 1 Figures'!$K$2:$K$4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1 Figures'!$D$5:$D$7</c:f>
              <c:numCache>
                <c:formatCode>0.0000</c:formatCode>
                <c:ptCount val="3"/>
                <c:pt idx="0">
                  <c:v>-0.88439999999999996</c:v>
                </c:pt>
                <c:pt idx="1">
                  <c:v>-0.36509999999999998</c:v>
                </c:pt>
                <c:pt idx="2">
                  <c:v>0.15429999999999999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5C9-4DA8-B604-DE05B59BDC73}"/>
            </c:ext>
          </c:extLst>
        </c:ser>
        <c:ser>
          <c:idx val="2"/>
          <c:order val="2"/>
          <c:tx>
            <c:strRef>
              <c:f>'Part 1 Figures'!$A$8:$B$8</c:f>
              <c:strCache>
                <c:ptCount val="1"/>
                <c:pt idx="0">
                  <c:v>1YesDegree 0public</c:v>
                </c:pt>
              </c:strCache>
            </c:strRef>
          </c:tx>
          <c:marker>
            <c:symbol val="none"/>
          </c:marker>
          <c:cat>
            <c:numRef>
              <c:f>'Part 1 Figures'!$K$2:$K$4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1 Figures'!$D$8:$D$10</c:f>
              <c:numCache>
                <c:formatCode>0.0000</c:formatCode>
                <c:ptCount val="3"/>
                <c:pt idx="0">
                  <c:v>-0.93689999999999996</c:v>
                </c:pt>
                <c:pt idx="1">
                  <c:v>-0.1537</c:v>
                </c:pt>
                <c:pt idx="2">
                  <c:v>0.62949999999999995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5C9-4DA8-B604-DE05B59BDC73}"/>
            </c:ext>
          </c:extLst>
        </c:ser>
        <c:ser>
          <c:idx val="3"/>
          <c:order val="3"/>
          <c:tx>
            <c:strRef>
              <c:f>'Part 1 Figures'!$A$11:$B$11</c:f>
              <c:strCache>
                <c:ptCount val="1"/>
                <c:pt idx="0">
                  <c:v>1YesDegree 1private</c:v>
                </c:pt>
              </c:strCache>
            </c:strRef>
          </c:tx>
          <c:marker>
            <c:symbol val="none"/>
          </c:marker>
          <c:cat>
            <c:numRef>
              <c:f>'Part 1 Figures'!$K$2:$K$4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1 Figures'!$D$11:$D$13</c:f>
              <c:numCache>
                <c:formatCode>0.0000</c:formatCode>
                <c:ptCount val="3"/>
                <c:pt idx="0">
                  <c:v>1.02</c:v>
                </c:pt>
                <c:pt idx="1">
                  <c:v>0.95209999999999995</c:v>
                </c:pt>
                <c:pt idx="2">
                  <c:v>0.88419999999999999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5C9-4DA8-B604-DE05B59BD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864256"/>
        <c:axId val="144721024"/>
      </c:lineChart>
      <c:catAx>
        <c:axId val="1448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4721024"/>
        <c:crossesAt val="-10"/>
        <c:auto val="1"/>
        <c:lblAlgn val="ctr"/>
        <c:lblOffset val="100"/>
        <c:noMultiLvlLbl val="0"/>
      </c:catAx>
      <c:valAx>
        <c:axId val="144721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Logit of Apply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44864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'Part 1 Figures'!$A$2:$B$2</c:f>
              <c:strCache>
                <c:ptCount val="1"/>
                <c:pt idx="0">
                  <c:v>0NoDegree 0public</c:v>
                </c:pt>
              </c:strCache>
            </c:strRef>
          </c:tx>
          <c:marker>
            <c:symbol val="none"/>
          </c:marker>
          <c:cat>
            <c:numRef>
              <c:f>'Part 1 Figures'!$K$2:$K$4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1 Figures'!$I$2:$I$4</c:f>
              <c:numCache>
                <c:formatCode>0.000</c:formatCode>
                <c:ptCount val="3"/>
                <c:pt idx="0">
                  <c:v>0.13070000000000001</c:v>
                </c:pt>
                <c:pt idx="1">
                  <c:v>0.37180000000000002</c:v>
                </c:pt>
                <c:pt idx="2">
                  <c:v>0.69969999999999999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10D-46A8-AB4C-71DF41A41390}"/>
            </c:ext>
          </c:extLst>
        </c:ser>
        <c:ser>
          <c:idx val="1"/>
          <c:order val="1"/>
          <c:tx>
            <c:strRef>
              <c:f>'Part 1 Figures'!$A$5:$B$5</c:f>
              <c:strCache>
                <c:ptCount val="1"/>
                <c:pt idx="0">
                  <c:v>0NoDegree 1private</c:v>
                </c:pt>
              </c:strCache>
            </c:strRef>
          </c:tx>
          <c:marker>
            <c:symbol val="none"/>
          </c:marker>
          <c:cat>
            <c:numRef>
              <c:f>'Part 1 Figures'!$K$2:$K$4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1 Figures'!$I$5:$I$7</c:f>
              <c:numCache>
                <c:formatCode>0.000</c:formatCode>
                <c:ptCount val="3"/>
                <c:pt idx="0">
                  <c:v>0.2923</c:v>
                </c:pt>
                <c:pt idx="1">
                  <c:v>0.40970000000000001</c:v>
                </c:pt>
                <c:pt idx="2">
                  <c:v>0.53849999999999998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0D-46A8-AB4C-71DF41A41390}"/>
            </c:ext>
          </c:extLst>
        </c:ser>
        <c:ser>
          <c:idx val="2"/>
          <c:order val="2"/>
          <c:tx>
            <c:strRef>
              <c:f>'Part 1 Figures'!$A$8:$B$8</c:f>
              <c:strCache>
                <c:ptCount val="1"/>
                <c:pt idx="0">
                  <c:v>1YesDegree 0public</c:v>
                </c:pt>
              </c:strCache>
            </c:strRef>
          </c:tx>
          <c:marker>
            <c:symbol val="none"/>
          </c:marker>
          <c:cat>
            <c:numRef>
              <c:f>'Part 1 Figures'!$K$2:$K$4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1 Figures'!$I$8:$I$10</c:f>
              <c:numCache>
                <c:formatCode>0.000</c:formatCode>
                <c:ptCount val="3"/>
                <c:pt idx="0">
                  <c:v>0.28149999999999997</c:v>
                </c:pt>
                <c:pt idx="1">
                  <c:v>0.4617</c:v>
                </c:pt>
                <c:pt idx="2">
                  <c:v>0.65239999999999998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10D-46A8-AB4C-71DF41A41390}"/>
            </c:ext>
          </c:extLst>
        </c:ser>
        <c:ser>
          <c:idx val="3"/>
          <c:order val="3"/>
          <c:tx>
            <c:strRef>
              <c:f>'Part 1 Figures'!$A$11:$B$11</c:f>
              <c:strCache>
                <c:ptCount val="1"/>
                <c:pt idx="0">
                  <c:v>1YesDegree 1private</c:v>
                </c:pt>
              </c:strCache>
            </c:strRef>
          </c:tx>
          <c:marker>
            <c:symbol val="none"/>
          </c:marker>
          <c:cat>
            <c:numRef>
              <c:f>'Part 1 Figures'!$K$2:$K$4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1 Figures'!$I$11:$I$13</c:f>
              <c:numCache>
                <c:formatCode>0.000</c:formatCode>
                <c:ptCount val="3"/>
                <c:pt idx="0">
                  <c:v>0.73499999999999999</c:v>
                </c:pt>
                <c:pt idx="1">
                  <c:v>0.72150000000000003</c:v>
                </c:pt>
                <c:pt idx="2">
                  <c:v>0.7077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10D-46A8-AB4C-71DF41A41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33856"/>
        <c:axId val="144723328"/>
      </c:lineChart>
      <c:catAx>
        <c:axId val="14463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4723328"/>
        <c:crossesAt val="-10"/>
        <c:auto val="1"/>
        <c:lblAlgn val="ctr"/>
        <c:lblOffset val="100"/>
        <c:noMultiLvlLbl val="0"/>
      </c:catAx>
      <c:valAx>
        <c:axId val="14472332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Probability of Apply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747703412073490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4633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y &gt;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'Part 2 Prop Odds Figure'!$B$4:$B$15</c:f>
              <c:numCache>
                <c:formatCode>General</c:formatCode>
                <c:ptCount val="12"/>
                <c:pt idx="0">
                  <c:v>-3.1259999999999999</c:v>
                </c:pt>
                <c:pt idx="1">
                  <c:v>-3.0672999999999999</c:v>
                </c:pt>
                <c:pt idx="2">
                  <c:v>-2.0783</c:v>
                </c:pt>
                <c:pt idx="3">
                  <c:v>-2.0196000000000001</c:v>
                </c:pt>
                <c:pt idx="4">
                  <c:v>-2.5102000000000002</c:v>
                </c:pt>
                <c:pt idx="5">
                  <c:v>-2.4514999999999998</c:v>
                </c:pt>
                <c:pt idx="6">
                  <c:v>-1.4624999999999999</c:v>
                </c:pt>
                <c:pt idx="7">
                  <c:v>-1.4038999999999999</c:v>
                </c:pt>
                <c:pt idx="8">
                  <c:v>-1.8945000000000001</c:v>
                </c:pt>
                <c:pt idx="9">
                  <c:v>-1.8358000000000001</c:v>
                </c:pt>
                <c:pt idx="10">
                  <c:v>-0.8468</c:v>
                </c:pt>
                <c:pt idx="11">
                  <c:v>-0.78810000000000002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546-46E1-91B6-4AE6853FB4EB}"/>
            </c:ext>
          </c:extLst>
        </c:ser>
        <c:ser>
          <c:idx val="1"/>
          <c:order val="1"/>
          <c:tx>
            <c:v>y &gt; 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'Part 2 Prop Odds Figure'!$B$17:$B$28</c:f>
              <c:numCache>
                <c:formatCode>General</c:formatCode>
                <c:ptCount val="12"/>
                <c:pt idx="0">
                  <c:v>-1.0305</c:v>
                </c:pt>
                <c:pt idx="1">
                  <c:v>-0.9718</c:v>
                </c:pt>
                <c:pt idx="2">
                  <c:v>1.7149999999999999E-2</c:v>
                </c:pt>
                <c:pt idx="3">
                  <c:v>7.5829999999999995E-2</c:v>
                </c:pt>
                <c:pt idx="4">
                  <c:v>-0.4148</c:v>
                </c:pt>
                <c:pt idx="5">
                  <c:v>-0.35610000000000003</c:v>
                </c:pt>
                <c:pt idx="6">
                  <c:v>0.63290000000000002</c:v>
                </c:pt>
                <c:pt idx="7">
                  <c:v>0.69159999999999999</c:v>
                </c:pt>
                <c:pt idx="8">
                  <c:v>0.20100000000000001</c:v>
                </c:pt>
                <c:pt idx="9">
                  <c:v>0.25969999999999999</c:v>
                </c:pt>
                <c:pt idx="10">
                  <c:v>1.2485999999999999</c:v>
                </c:pt>
                <c:pt idx="11">
                  <c:v>1.3072999999999999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546-46E1-91B6-4AE6853FB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37440"/>
        <c:axId val="144725632"/>
      </c:lineChart>
      <c:catAx>
        <c:axId val="144637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25632"/>
        <c:crossesAt val="-10"/>
        <c:auto val="1"/>
        <c:lblAlgn val="ctr"/>
        <c:lblOffset val="100"/>
        <c:noMultiLvlLbl val="0"/>
      </c:catAx>
      <c:valAx>
        <c:axId val="14472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Logit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12619932925050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37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y &gt;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'Part 2 Prop Odds Figure'!$G$4:$G$15</c:f>
              <c:numCache>
                <c:formatCode>General</c:formatCode>
                <c:ptCount val="12"/>
                <c:pt idx="0">
                  <c:v>4.2049999999999997E-2</c:v>
                </c:pt>
                <c:pt idx="1">
                  <c:v>4.4479999999999999E-2</c:v>
                </c:pt>
                <c:pt idx="2">
                  <c:v>0.11119999999999999</c:v>
                </c:pt>
                <c:pt idx="3">
                  <c:v>0.1172</c:v>
                </c:pt>
                <c:pt idx="4">
                  <c:v>7.5149999999999995E-2</c:v>
                </c:pt>
                <c:pt idx="5">
                  <c:v>7.9329999999999998E-2</c:v>
                </c:pt>
                <c:pt idx="6">
                  <c:v>0.18809999999999999</c:v>
                </c:pt>
                <c:pt idx="7">
                  <c:v>0.19719999999999999</c:v>
                </c:pt>
                <c:pt idx="8">
                  <c:v>0.13070000000000001</c:v>
                </c:pt>
                <c:pt idx="9">
                  <c:v>0.1376</c:v>
                </c:pt>
                <c:pt idx="10">
                  <c:v>0.30009999999999998</c:v>
                </c:pt>
                <c:pt idx="11">
                  <c:v>0.31259999999999999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E0-43CF-95D8-207C3F32B1D5}"/>
            </c:ext>
          </c:extLst>
        </c:ser>
        <c:ser>
          <c:idx val="1"/>
          <c:order val="1"/>
          <c:tx>
            <c:v>y &gt; 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'Part 2 Prop Odds Figure'!$G$17:$G$28</c:f>
              <c:numCache>
                <c:formatCode>General</c:formatCode>
                <c:ptCount val="12"/>
                <c:pt idx="0">
                  <c:v>0.26300000000000001</c:v>
                </c:pt>
                <c:pt idx="1">
                  <c:v>0.27450000000000002</c:v>
                </c:pt>
                <c:pt idx="2">
                  <c:v>0.50429999999999997</c:v>
                </c:pt>
                <c:pt idx="3">
                  <c:v>0.51890000000000003</c:v>
                </c:pt>
                <c:pt idx="4">
                  <c:v>0.39779999999999999</c:v>
                </c:pt>
                <c:pt idx="5">
                  <c:v>0.41189999999999999</c:v>
                </c:pt>
                <c:pt idx="6">
                  <c:v>0.65310000000000001</c:v>
                </c:pt>
                <c:pt idx="7">
                  <c:v>0.6663</c:v>
                </c:pt>
                <c:pt idx="8">
                  <c:v>0.55010000000000003</c:v>
                </c:pt>
                <c:pt idx="9">
                  <c:v>0.56459999999999999</c:v>
                </c:pt>
                <c:pt idx="10">
                  <c:v>0.77710000000000001</c:v>
                </c:pt>
                <c:pt idx="11">
                  <c:v>0.78710000000000002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E0-43CF-95D8-207C3F32B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97728"/>
        <c:axId val="144727360"/>
      </c:lineChart>
      <c:catAx>
        <c:axId val="145097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27360"/>
        <c:crossesAt val="-10"/>
        <c:auto val="1"/>
        <c:lblAlgn val="ctr"/>
        <c:lblOffset val="100"/>
        <c:noMultiLvlLbl val="0"/>
      </c:catAx>
      <c:valAx>
        <c:axId val="144727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Probability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12619932925050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097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'Part 2 Figures'!$A$3:$B$3</c:f>
              <c:strCache>
                <c:ptCount val="1"/>
                <c:pt idx="0">
                  <c:v>0NoDegree 0public</c:v>
                </c:pt>
              </c:strCache>
            </c:strRef>
          </c:tx>
          <c:marker>
            <c:symbol val="none"/>
          </c:marker>
          <c:cat>
            <c:numRef>
              <c:f>'Part 2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Figures'!$F$3:$F$5</c:f>
              <c:numCache>
                <c:formatCode>0.000</c:formatCode>
                <c:ptCount val="3"/>
                <c:pt idx="0">
                  <c:v>-1.4003000000000001</c:v>
                </c:pt>
                <c:pt idx="1">
                  <c:v>-0.95150000000000001</c:v>
                </c:pt>
                <c:pt idx="2">
                  <c:v>-0.50280000000000002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C1-4204-8E7E-C2DC76933398}"/>
            </c:ext>
          </c:extLst>
        </c:ser>
        <c:ser>
          <c:idx val="1"/>
          <c:order val="1"/>
          <c:tx>
            <c:strRef>
              <c:f>'Part 2 Figures'!$A$6:$B$6</c:f>
              <c:strCache>
                <c:ptCount val="1"/>
                <c:pt idx="0">
                  <c:v>0NoDegree 1private</c:v>
                </c:pt>
              </c:strCache>
            </c:strRef>
          </c:tx>
          <c:marker>
            <c:symbol val="none"/>
          </c:marker>
          <c:cat>
            <c:numRef>
              <c:f>'Part 2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Figures'!$F$6:$F$8</c:f>
              <c:numCache>
                <c:formatCode>0.000</c:formatCode>
                <c:ptCount val="3"/>
                <c:pt idx="0">
                  <c:v>-0.98150000000000004</c:v>
                </c:pt>
                <c:pt idx="1">
                  <c:v>-0.53269999999999995</c:v>
                </c:pt>
                <c:pt idx="2">
                  <c:v>-8.3960000000000007E-2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C1-4204-8E7E-C2DC76933398}"/>
            </c:ext>
          </c:extLst>
        </c:ser>
        <c:ser>
          <c:idx val="2"/>
          <c:order val="2"/>
          <c:tx>
            <c:strRef>
              <c:f>'Part 2 Figures'!$A$9:$B$9</c:f>
              <c:strCache>
                <c:ptCount val="1"/>
                <c:pt idx="0">
                  <c:v>1YesDegree 0public</c:v>
                </c:pt>
              </c:strCache>
            </c:strRef>
          </c:tx>
          <c:marker>
            <c:symbol val="none"/>
          </c:marker>
          <c:cat>
            <c:numRef>
              <c:f>'Part 2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Figures'!$F$9:$F$11</c:f>
              <c:numCache>
                <c:formatCode>0.000</c:formatCode>
                <c:ptCount val="3"/>
                <c:pt idx="0">
                  <c:v>-0.4486</c:v>
                </c:pt>
                <c:pt idx="1">
                  <c:v>1.2E-4</c:v>
                </c:pt>
                <c:pt idx="2">
                  <c:v>0.44890000000000002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8C1-4204-8E7E-C2DC76933398}"/>
            </c:ext>
          </c:extLst>
        </c:ser>
        <c:ser>
          <c:idx val="3"/>
          <c:order val="3"/>
          <c:tx>
            <c:strRef>
              <c:f>'Part 2 Figures'!$A$12:$B$12</c:f>
              <c:strCache>
                <c:ptCount val="1"/>
                <c:pt idx="0">
                  <c:v>1YesDegree 1private</c:v>
                </c:pt>
              </c:strCache>
            </c:strRef>
          </c:tx>
          <c:marker>
            <c:symbol val="none"/>
          </c:marker>
          <c:cat>
            <c:numRef>
              <c:f>'Part 2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Figures'!$F$12:$F$14</c:f>
              <c:numCache>
                <c:formatCode>0.000</c:formatCode>
                <c:ptCount val="3"/>
                <c:pt idx="0">
                  <c:v>-2.981E-2</c:v>
                </c:pt>
                <c:pt idx="1">
                  <c:v>0.41889999999999999</c:v>
                </c:pt>
                <c:pt idx="2">
                  <c:v>0.86770000000000003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8C1-4204-8E7E-C2DC76933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100288"/>
        <c:axId val="144491648"/>
      </c:lineChart>
      <c:catAx>
        <c:axId val="14510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4491648"/>
        <c:crossesAt val="-10"/>
        <c:auto val="1"/>
        <c:lblAlgn val="ctr"/>
        <c:lblOffset val="100"/>
        <c:noMultiLvlLbl val="0"/>
      </c:catAx>
      <c:valAx>
        <c:axId val="144491648"/>
        <c:scaling>
          <c:orientation val="minMax"/>
          <c:max val="1"/>
          <c:min val="-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</a:t>
                </a:r>
                <a:r>
                  <a:rPr lang="en-US" sz="1000" b="1" i="0" u="none" strike="noStrike" baseline="0">
                    <a:effectLst/>
                  </a:rPr>
                  <a:t>No</a:t>
                </a:r>
                <a:r>
                  <a:rPr lang="en-US"/>
                  <a:t> vs. Maybe 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45100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'Part 2 Figures'!$A$3:$B$3</c:f>
              <c:strCache>
                <c:ptCount val="1"/>
                <c:pt idx="0">
                  <c:v>0NoDegree 0public</c:v>
                </c:pt>
              </c:strCache>
            </c:strRef>
          </c:tx>
          <c:marker>
            <c:symbol val="none"/>
          </c:marker>
          <c:cat>
            <c:numRef>
              <c:f>'Part 2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Figures'!$G$3:$G$5</c:f>
              <c:numCache>
                <c:formatCode>0.000</c:formatCode>
                <c:ptCount val="3"/>
                <c:pt idx="0">
                  <c:v>0.19776851028781706</c:v>
                </c:pt>
                <c:pt idx="1">
                  <c:v>0.27858325993652433</c:v>
                </c:pt>
                <c:pt idx="2">
                  <c:v>0.37688288437888551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4EE-4DFC-BC55-68592859C5F1}"/>
            </c:ext>
          </c:extLst>
        </c:ser>
        <c:ser>
          <c:idx val="1"/>
          <c:order val="1"/>
          <c:tx>
            <c:strRef>
              <c:f>'Part 2 Figures'!$A$6:$B$6</c:f>
              <c:strCache>
                <c:ptCount val="1"/>
                <c:pt idx="0">
                  <c:v>0NoDegree 1private</c:v>
                </c:pt>
              </c:strCache>
            </c:strRef>
          </c:tx>
          <c:marker>
            <c:symbol val="none"/>
          </c:marker>
          <c:cat>
            <c:numRef>
              <c:f>'Part 2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Figures'!$G$6:$G$8</c:f>
              <c:numCache>
                <c:formatCode>0.000</c:formatCode>
                <c:ptCount val="3"/>
                <c:pt idx="0">
                  <c:v>0.27259425228528145</c:v>
                </c:pt>
                <c:pt idx="1">
                  <c:v>0.36988737636105395</c:v>
                </c:pt>
                <c:pt idx="2">
                  <c:v>0.47902232168257064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4EE-4DFC-BC55-68592859C5F1}"/>
            </c:ext>
          </c:extLst>
        </c:ser>
        <c:ser>
          <c:idx val="2"/>
          <c:order val="2"/>
          <c:tx>
            <c:strRef>
              <c:f>'Part 2 Figures'!$A$9:$B$9</c:f>
              <c:strCache>
                <c:ptCount val="1"/>
                <c:pt idx="0">
                  <c:v>1YesDegree 0public</c:v>
                </c:pt>
              </c:strCache>
            </c:strRef>
          </c:tx>
          <c:marker>
            <c:symbol val="none"/>
          </c:marker>
          <c:cat>
            <c:numRef>
              <c:f>'Part 2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Figures'!$G$9:$G$11</c:f>
              <c:numCache>
                <c:formatCode>0.000</c:formatCode>
                <c:ptCount val="3"/>
                <c:pt idx="0">
                  <c:v>0.38969368010697625</c:v>
                </c:pt>
                <c:pt idx="1">
                  <c:v>0.500029999999964</c:v>
                </c:pt>
                <c:pt idx="2">
                  <c:v>0.61037766728620568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4EE-4DFC-BC55-68592859C5F1}"/>
            </c:ext>
          </c:extLst>
        </c:ser>
        <c:ser>
          <c:idx val="3"/>
          <c:order val="3"/>
          <c:tx>
            <c:strRef>
              <c:f>'Part 2 Figures'!$A$12:$B$12</c:f>
              <c:strCache>
                <c:ptCount val="1"/>
                <c:pt idx="0">
                  <c:v>1YesDegree 1private</c:v>
                </c:pt>
              </c:strCache>
            </c:strRef>
          </c:tx>
          <c:marker>
            <c:symbol val="none"/>
          </c:marker>
          <c:cat>
            <c:numRef>
              <c:f>'Part 2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Figures'!$G$12:$G$14</c:f>
              <c:numCache>
                <c:formatCode>0.000</c:formatCode>
                <c:ptCount val="3"/>
                <c:pt idx="0">
                  <c:v>0.49254805183100692</c:v>
                </c:pt>
                <c:pt idx="1">
                  <c:v>0.60321999958637973</c:v>
                </c:pt>
                <c:pt idx="2">
                  <c:v>0.70426689057346858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4EE-4DFC-BC55-68592859C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99648"/>
        <c:axId val="144493952"/>
      </c:lineChart>
      <c:catAx>
        <c:axId val="1454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4493952"/>
        <c:crossesAt val="-10"/>
        <c:auto val="1"/>
        <c:lblAlgn val="ctr"/>
        <c:lblOffset val="100"/>
        <c:noMultiLvlLbl val="0"/>
      </c:catAx>
      <c:valAx>
        <c:axId val="14449395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Probability of No vs. Maybe</a:t>
                </a:r>
              </a:p>
            </c:rich>
          </c:tx>
          <c:layout>
            <c:manualLayout>
              <c:xMode val="edge"/>
              <c:yMode val="edge"/>
              <c:x val="2.3202614379084968E-2"/>
              <c:y val="0.1254338543502957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499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'Part 2 Figures'!$A$18:$B$18</c:f>
              <c:strCache>
                <c:ptCount val="1"/>
                <c:pt idx="0">
                  <c:v>0NoDegree 0public</c:v>
                </c:pt>
              </c:strCache>
            </c:strRef>
          </c:tx>
          <c:marker>
            <c:symbol val="none"/>
          </c:marker>
          <c:cat>
            <c:numRef>
              <c:f>'Part 2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Figures'!$D$18:$D$20</c:f>
              <c:numCache>
                <c:formatCode>0.000</c:formatCode>
                <c:ptCount val="3"/>
                <c:pt idx="0">
                  <c:v>-1.2393000000000001</c:v>
                </c:pt>
                <c:pt idx="1">
                  <c:v>-0.7641</c:v>
                </c:pt>
                <c:pt idx="2">
                  <c:v>-0.2888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6F1-4F8B-86C9-6CAD29229C7D}"/>
            </c:ext>
          </c:extLst>
        </c:ser>
        <c:ser>
          <c:idx val="1"/>
          <c:order val="1"/>
          <c:tx>
            <c:strRef>
              <c:f>'Part 2 Figures'!$A$21:$B$21</c:f>
              <c:strCache>
                <c:ptCount val="1"/>
                <c:pt idx="0">
                  <c:v>0NoDegree 1private</c:v>
                </c:pt>
              </c:strCache>
            </c:strRef>
          </c:tx>
          <c:marker>
            <c:symbol val="none"/>
          </c:marker>
          <c:cat>
            <c:numRef>
              <c:f>'Part 2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Figures'!$D$21:$D$23</c:f>
              <c:numCache>
                <c:formatCode>0.000</c:formatCode>
                <c:ptCount val="3"/>
                <c:pt idx="0">
                  <c:v>-2.0182000000000002</c:v>
                </c:pt>
                <c:pt idx="1">
                  <c:v>-1.5428999999999999</c:v>
                </c:pt>
                <c:pt idx="2">
                  <c:v>-1.0677000000000001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6F1-4F8B-86C9-6CAD29229C7D}"/>
            </c:ext>
          </c:extLst>
        </c:ser>
        <c:ser>
          <c:idx val="2"/>
          <c:order val="2"/>
          <c:tx>
            <c:strRef>
              <c:f>'Part 2 Figures'!$A$24:$B$24</c:f>
              <c:strCache>
                <c:ptCount val="1"/>
                <c:pt idx="0">
                  <c:v>1YesDegree 0public</c:v>
                </c:pt>
              </c:strCache>
            </c:strRef>
          </c:tx>
          <c:marker>
            <c:symbol val="none"/>
          </c:marker>
          <c:cat>
            <c:numRef>
              <c:f>'Part 2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Figures'!$D$24:$D$26</c:f>
              <c:numCache>
                <c:formatCode>0.000</c:formatCode>
                <c:ptCount val="3"/>
                <c:pt idx="0">
                  <c:v>-0.81679999999999997</c:v>
                </c:pt>
                <c:pt idx="1">
                  <c:v>-0.34160000000000001</c:v>
                </c:pt>
                <c:pt idx="2">
                  <c:v>0.13370000000000001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6F1-4F8B-86C9-6CAD29229C7D}"/>
            </c:ext>
          </c:extLst>
        </c:ser>
        <c:ser>
          <c:idx val="3"/>
          <c:order val="3"/>
          <c:tx>
            <c:strRef>
              <c:f>'Part 2 Figures'!$A$27:$B$27</c:f>
              <c:strCache>
                <c:ptCount val="1"/>
                <c:pt idx="0">
                  <c:v>1YesDegree 1private</c:v>
                </c:pt>
              </c:strCache>
            </c:strRef>
          </c:tx>
          <c:marker>
            <c:symbol val="none"/>
          </c:marker>
          <c:cat>
            <c:numRef>
              <c:f>'Part 2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Figures'!$D$27:$D$29</c:f>
              <c:numCache>
                <c:formatCode>0.000</c:formatCode>
                <c:ptCount val="3"/>
                <c:pt idx="0">
                  <c:v>-1.5956999999999999</c:v>
                </c:pt>
                <c:pt idx="1">
                  <c:v>-1.1204000000000001</c:v>
                </c:pt>
                <c:pt idx="2">
                  <c:v>-0.64510000000000001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6F1-4F8B-86C9-6CAD29229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89856"/>
        <c:axId val="144496256"/>
      </c:lineChart>
      <c:catAx>
        <c:axId val="14328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4496256"/>
        <c:crossesAt val="-10"/>
        <c:auto val="1"/>
        <c:lblAlgn val="ctr"/>
        <c:lblOffset val="100"/>
        <c:noMultiLvlLbl val="0"/>
      </c:catAx>
      <c:valAx>
        <c:axId val="144496256"/>
        <c:scaling>
          <c:orientation val="minMax"/>
          <c:max val="1"/>
          <c:min val="-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Maybe vs. Yes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143289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'Part 2 Figures'!$A$18:$B$18</c:f>
              <c:strCache>
                <c:ptCount val="1"/>
                <c:pt idx="0">
                  <c:v>0NoDegree 0public</c:v>
                </c:pt>
              </c:strCache>
            </c:strRef>
          </c:tx>
          <c:marker>
            <c:symbol val="none"/>
          </c:marker>
          <c:cat>
            <c:numRef>
              <c:f>'Part 2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Figures'!$E$18:$E$20</c:f>
              <c:numCache>
                <c:formatCode>0.000</c:formatCode>
                <c:ptCount val="3"/>
                <c:pt idx="0">
                  <c:v>0.2245578543656053</c:v>
                </c:pt>
                <c:pt idx="1">
                  <c:v>0.31775677446357981</c:v>
                </c:pt>
                <c:pt idx="2">
                  <c:v>0.4282976722848435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7B-4436-AFBB-A2DB11C0B904}"/>
            </c:ext>
          </c:extLst>
        </c:ser>
        <c:ser>
          <c:idx val="1"/>
          <c:order val="1"/>
          <c:tx>
            <c:strRef>
              <c:f>'Part 2 Figures'!$A$21:$B$21</c:f>
              <c:strCache>
                <c:ptCount val="1"/>
                <c:pt idx="0">
                  <c:v>0NoDegree 1private</c:v>
                </c:pt>
              </c:strCache>
            </c:strRef>
          </c:tx>
          <c:marker>
            <c:symbol val="none"/>
          </c:marker>
          <c:cat>
            <c:numRef>
              <c:f>'Part 2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Figures'!$E$21:$E$23</c:f>
              <c:numCache>
                <c:formatCode>0.000</c:formatCode>
                <c:ptCount val="3"/>
                <c:pt idx="0">
                  <c:v>0.11730524302696692</c:v>
                </c:pt>
                <c:pt idx="1">
                  <c:v>0.17611409550308607</c:v>
                </c:pt>
                <c:pt idx="2">
                  <c:v>0.25584072658752777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7B-4436-AFBB-A2DB11C0B904}"/>
            </c:ext>
          </c:extLst>
        </c:ser>
        <c:ser>
          <c:idx val="2"/>
          <c:order val="2"/>
          <c:tx>
            <c:strRef>
              <c:f>'Part 2 Figures'!$A$24:$B$24</c:f>
              <c:strCache>
                <c:ptCount val="1"/>
                <c:pt idx="0">
                  <c:v>1YesDegree 0public</c:v>
                </c:pt>
              </c:strCache>
            </c:strRef>
          </c:tx>
          <c:marker>
            <c:symbol val="none"/>
          </c:marker>
          <c:cat>
            <c:numRef>
              <c:f>'Part 2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Figures'!$E$24:$E$26</c:f>
              <c:numCache>
                <c:formatCode>0.000</c:formatCode>
                <c:ptCount val="3"/>
                <c:pt idx="0">
                  <c:v>0.30644335296084652</c:v>
                </c:pt>
                <c:pt idx="1">
                  <c:v>0.41542087036534076</c:v>
                </c:pt>
                <c:pt idx="2">
                  <c:v>0.53337529759972546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27B-4436-AFBB-A2DB11C0B904}"/>
            </c:ext>
          </c:extLst>
        </c:ser>
        <c:ser>
          <c:idx val="3"/>
          <c:order val="3"/>
          <c:tx>
            <c:strRef>
              <c:f>'Part 2 Figures'!$A$27:$B$27</c:f>
              <c:strCache>
                <c:ptCount val="1"/>
                <c:pt idx="0">
                  <c:v>1YesDegree 1private</c:v>
                </c:pt>
              </c:strCache>
            </c:strRef>
          </c:tx>
          <c:marker>
            <c:symbol val="none"/>
          </c:marker>
          <c:cat>
            <c:numRef>
              <c:f>'Part 2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'Part 2 Figures'!$E$27:$E$29</c:f>
              <c:numCache>
                <c:formatCode>0.000</c:formatCode>
                <c:ptCount val="3"/>
                <c:pt idx="0">
                  <c:v>0.16858345748214681</c:v>
                </c:pt>
                <c:pt idx="1">
                  <c:v>0.24593709519647641</c:v>
                </c:pt>
                <c:pt idx="2">
                  <c:v>0.34409458909004637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27B-4436-AFBB-A2DB11C0B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01696"/>
        <c:axId val="145629184"/>
      </c:lineChart>
      <c:catAx>
        <c:axId val="14550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5629184"/>
        <c:crossesAt val="-10"/>
        <c:auto val="1"/>
        <c:lblAlgn val="ctr"/>
        <c:lblOffset val="100"/>
        <c:noMultiLvlLbl val="0"/>
      </c:catAx>
      <c:valAx>
        <c:axId val="14562918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Probability of Maybe vs. Yes</a:t>
                </a:r>
              </a:p>
            </c:rich>
          </c:tx>
          <c:layout>
            <c:manualLayout>
              <c:xMode val="edge"/>
              <c:yMode val="edge"/>
              <c:x val="2.6470588235294114E-2"/>
              <c:y val="0.1238444152814231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50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14</xdr:row>
      <xdr:rowOff>19050</xdr:rowOff>
    </xdr:from>
    <xdr:to>
      <xdr:col>6</xdr:col>
      <xdr:colOff>200025</xdr:colOff>
      <xdr:row>28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228601</xdr:colOff>
      <xdr:row>14</xdr:row>
      <xdr:rowOff>19050</xdr:rowOff>
    </xdr:from>
    <xdr:to>
      <xdr:col>12</xdr:col>
      <xdr:colOff>457201</xdr:colOff>
      <xdr:row>28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185737</xdr:colOff>
      <xdr:row>0</xdr:row>
      <xdr:rowOff>190500</xdr:rowOff>
    </xdr:from>
    <xdr:to>
      <xdr:col>14</xdr:col>
      <xdr:colOff>528637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AE9BD17-EB61-496D-B0C2-5768C3D04A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542925</xdr:colOff>
      <xdr:row>0</xdr:row>
      <xdr:rowOff>190500</xdr:rowOff>
    </xdr:from>
    <xdr:to>
      <xdr:col>21</xdr:col>
      <xdr:colOff>276225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2585359C-144B-4842-8195-91B19D74C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142875</xdr:rowOff>
    </xdr:from>
    <xdr:to>
      <xdr:col>14</xdr:col>
      <xdr:colOff>304800</xdr:colOff>
      <xdr:row>13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EB8F7345-6AAE-48B2-94B1-C7424F40B4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333376</xdr:colOff>
      <xdr:row>0</xdr:row>
      <xdr:rowOff>152400</xdr:rowOff>
    </xdr:from>
    <xdr:to>
      <xdr:col>20</xdr:col>
      <xdr:colOff>561976</xdr:colOff>
      <xdr:row>13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EF2AB999-9EF4-4DF1-9B2D-19A57B4671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76200</xdr:colOff>
      <xdr:row>13</xdr:row>
      <xdr:rowOff>47625</xdr:rowOff>
    </xdr:from>
    <xdr:to>
      <xdr:col>14</xdr:col>
      <xdr:colOff>304800</xdr:colOff>
      <xdr:row>26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43A428B6-C0A8-45E1-9ED0-853F99681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333376</xdr:colOff>
      <xdr:row>13</xdr:row>
      <xdr:rowOff>47625</xdr:rowOff>
    </xdr:from>
    <xdr:to>
      <xdr:col>20</xdr:col>
      <xdr:colOff>561976</xdr:colOff>
      <xdr:row>26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675D31D2-B482-4E9D-92B3-4E7253B17A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14_SPLH861/861_Example9/Example9_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</sheetNames>
    <sheetDataSet>
      <sheetData sheetId="0">
        <row r="2">
          <cell r="A2" t="str">
            <v>0NoDegree</v>
          </cell>
          <cell r="K2">
            <v>2</v>
          </cell>
        </row>
        <row r="3">
          <cell r="K3">
            <v>3</v>
          </cell>
        </row>
        <row r="4">
          <cell r="K4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D63" sqref="D63"/>
    </sheetView>
  </sheetViews>
  <sheetFormatPr defaultRowHeight="15" x14ac:dyDescent="0.25"/>
  <cols>
    <col min="1" max="1" width="11.42578125" style="1" bestFit="1" customWidth="1"/>
    <col min="2" max="16384" width="9.140625" style="1"/>
  </cols>
  <sheetData>
    <row r="1" spans="1:11" x14ac:dyDescent="0.25">
      <c r="A1" s="6" t="s">
        <v>4</v>
      </c>
      <c r="B1" s="6" t="s">
        <v>5</v>
      </c>
      <c r="C1" s="6" t="s">
        <v>6</v>
      </c>
      <c r="D1" s="6" t="s">
        <v>7</v>
      </c>
      <c r="E1" s="6" t="s">
        <v>8</v>
      </c>
      <c r="F1" s="6" t="s">
        <v>9</v>
      </c>
      <c r="G1" s="6" t="s">
        <v>11</v>
      </c>
      <c r="H1" s="6" t="s">
        <v>10</v>
      </c>
      <c r="I1" s="6" t="s">
        <v>12</v>
      </c>
      <c r="J1" s="6" t="s">
        <v>13</v>
      </c>
      <c r="K1" s="6" t="s">
        <v>14</v>
      </c>
    </row>
    <row r="2" spans="1:11" x14ac:dyDescent="0.25">
      <c r="A2" s="2" t="s">
        <v>0</v>
      </c>
      <c r="B2" s="1" t="s">
        <v>1</v>
      </c>
      <c r="C2" s="1">
        <v>-1</v>
      </c>
      <c r="D2" s="4">
        <v>-1.8949</v>
      </c>
      <c r="E2" s="3">
        <v>0.97929999999999995</v>
      </c>
      <c r="F2" s="5">
        <v>393</v>
      </c>
      <c r="G2" s="3">
        <v>-1.94</v>
      </c>
      <c r="H2" s="3">
        <v>5.3699999999999998E-2</v>
      </c>
      <c r="I2" s="3">
        <v>0.13070000000000001</v>
      </c>
      <c r="J2" s="3">
        <v>0.1113</v>
      </c>
      <c r="K2" s="3">
        <v>2</v>
      </c>
    </row>
    <row r="3" spans="1:11" x14ac:dyDescent="0.25">
      <c r="A3" s="2" t="s">
        <v>0</v>
      </c>
      <c r="B3" s="1" t="s">
        <v>1</v>
      </c>
      <c r="C3" s="1">
        <v>0</v>
      </c>
      <c r="D3" s="4">
        <v>-0.52449999999999997</v>
      </c>
      <c r="E3" s="3">
        <v>0.3488</v>
      </c>
      <c r="F3" s="5">
        <v>393</v>
      </c>
      <c r="G3" s="3">
        <v>-1.5</v>
      </c>
      <c r="H3" s="3">
        <v>0.13350000000000001</v>
      </c>
      <c r="I3" s="3">
        <v>0.37180000000000002</v>
      </c>
      <c r="J3" s="3">
        <v>8.1470000000000001E-2</v>
      </c>
      <c r="K3" s="3">
        <v>3</v>
      </c>
    </row>
    <row r="4" spans="1:11" x14ac:dyDescent="0.25">
      <c r="A4" s="2" t="s">
        <v>0</v>
      </c>
      <c r="B4" s="1" t="s">
        <v>1</v>
      </c>
      <c r="C4" s="1">
        <v>1</v>
      </c>
      <c r="D4" s="4">
        <v>0.84599999999999997</v>
      </c>
      <c r="E4" s="3">
        <v>0.69930000000000003</v>
      </c>
      <c r="F4" s="5">
        <v>393</v>
      </c>
      <c r="G4" s="3">
        <v>1.21</v>
      </c>
      <c r="H4" s="3">
        <v>0.2271</v>
      </c>
      <c r="I4" s="3">
        <v>0.69969999999999999</v>
      </c>
      <c r="J4" s="3">
        <v>0.1469</v>
      </c>
      <c r="K4" s="3">
        <v>4</v>
      </c>
    </row>
    <row r="5" spans="1:11" x14ac:dyDescent="0.25">
      <c r="A5" s="2" t="s">
        <v>0</v>
      </c>
      <c r="B5" s="1" t="s">
        <v>2</v>
      </c>
      <c r="C5" s="1">
        <v>-1</v>
      </c>
      <c r="D5" s="4">
        <v>-0.88439999999999996</v>
      </c>
      <c r="E5" s="3">
        <v>0.31990000000000002</v>
      </c>
      <c r="F5" s="5">
        <v>393</v>
      </c>
      <c r="G5" s="3">
        <v>-2.76</v>
      </c>
      <c r="H5" s="3">
        <v>6.0000000000000001E-3</v>
      </c>
      <c r="I5" s="3">
        <v>0.2923</v>
      </c>
      <c r="J5" s="3">
        <v>6.6170000000000007E-2</v>
      </c>
    </row>
    <row r="6" spans="1:11" x14ac:dyDescent="0.25">
      <c r="A6" s="2" t="s">
        <v>0</v>
      </c>
      <c r="B6" s="1" t="s">
        <v>2</v>
      </c>
      <c r="C6" s="1">
        <v>0</v>
      </c>
      <c r="D6" s="4">
        <v>-0.36509999999999998</v>
      </c>
      <c r="E6" s="3">
        <v>0.1206</v>
      </c>
      <c r="F6" s="5">
        <v>393</v>
      </c>
      <c r="G6" s="3">
        <v>-3.03</v>
      </c>
      <c r="H6" s="3">
        <v>2.5999999999999999E-3</v>
      </c>
      <c r="I6" s="3">
        <v>0.40970000000000001</v>
      </c>
      <c r="J6" s="3">
        <v>2.9180000000000001E-2</v>
      </c>
    </row>
    <row r="7" spans="1:11" x14ac:dyDescent="0.25">
      <c r="A7" s="2" t="s">
        <v>0</v>
      </c>
      <c r="B7" s="1" t="s">
        <v>2</v>
      </c>
      <c r="C7" s="1">
        <v>1</v>
      </c>
      <c r="D7" s="4">
        <v>0.15429999999999999</v>
      </c>
      <c r="E7" s="3">
        <v>0.3483</v>
      </c>
      <c r="F7" s="5">
        <v>393</v>
      </c>
      <c r="G7" s="3">
        <v>0.44</v>
      </c>
      <c r="H7" s="3">
        <v>0.65800000000000003</v>
      </c>
      <c r="I7" s="3">
        <v>0.53849999999999998</v>
      </c>
      <c r="J7" s="3">
        <v>8.6550000000000002E-2</v>
      </c>
    </row>
    <row r="8" spans="1:11" x14ac:dyDescent="0.25">
      <c r="A8" s="2" t="s">
        <v>3</v>
      </c>
      <c r="B8" s="1" t="s">
        <v>1</v>
      </c>
      <c r="C8" s="1">
        <v>-1</v>
      </c>
      <c r="D8" s="4">
        <v>-0.93689999999999996</v>
      </c>
      <c r="E8" s="3">
        <v>1.4797</v>
      </c>
      <c r="F8" s="5">
        <v>393</v>
      </c>
      <c r="G8" s="3">
        <v>-0.63</v>
      </c>
      <c r="H8" s="3">
        <v>0.52700000000000002</v>
      </c>
      <c r="I8" s="3">
        <v>0.28149999999999997</v>
      </c>
      <c r="J8" s="3">
        <v>0.29930000000000001</v>
      </c>
    </row>
    <row r="9" spans="1:11" x14ac:dyDescent="0.25">
      <c r="A9" s="2" t="s">
        <v>3</v>
      </c>
      <c r="B9" s="1" t="s">
        <v>1</v>
      </c>
      <c r="C9" s="1">
        <v>0</v>
      </c>
      <c r="D9" s="4">
        <v>-0.1537</v>
      </c>
      <c r="E9" s="3">
        <v>0.6804</v>
      </c>
      <c r="F9" s="5">
        <v>393</v>
      </c>
      <c r="G9" s="3">
        <v>-0.23</v>
      </c>
      <c r="H9" s="3">
        <v>0.82140000000000002</v>
      </c>
      <c r="I9" s="3">
        <v>0.4617</v>
      </c>
      <c r="J9" s="3">
        <v>0.1691</v>
      </c>
    </row>
    <row r="10" spans="1:11" x14ac:dyDescent="0.25">
      <c r="A10" s="2" t="s">
        <v>3</v>
      </c>
      <c r="B10" s="1" t="s">
        <v>1</v>
      </c>
      <c r="C10" s="1">
        <v>1</v>
      </c>
      <c r="D10" s="4">
        <v>0.62949999999999995</v>
      </c>
      <c r="E10" s="3">
        <v>0.82179999999999997</v>
      </c>
      <c r="F10" s="5">
        <v>393</v>
      </c>
      <c r="G10" s="3">
        <v>0.77</v>
      </c>
      <c r="H10" s="3">
        <v>0.44409999999999999</v>
      </c>
      <c r="I10" s="3">
        <v>0.65239999999999998</v>
      </c>
      <c r="J10" s="3">
        <v>0.18640000000000001</v>
      </c>
    </row>
    <row r="11" spans="1:11" x14ac:dyDescent="0.25">
      <c r="A11" s="2" t="s">
        <v>3</v>
      </c>
      <c r="B11" s="1" t="s">
        <v>2</v>
      </c>
      <c r="C11" s="1">
        <v>-1</v>
      </c>
      <c r="D11" s="4">
        <v>1.02</v>
      </c>
      <c r="E11" s="3">
        <v>0.90710000000000002</v>
      </c>
      <c r="F11" s="5">
        <v>393</v>
      </c>
      <c r="G11" s="3">
        <v>1.1200000000000001</v>
      </c>
      <c r="H11" s="3">
        <v>0.26150000000000001</v>
      </c>
      <c r="I11" s="3">
        <v>0.73499999999999999</v>
      </c>
      <c r="J11" s="3">
        <v>0.1767</v>
      </c>
    </row>
    <row r="12" spans="1:11" x14ac:dyDescent="0.25">
      <c r="A12" s="2" t="s">
        <v>3</v>
      </c>
      <c r="B12" s="1" t="s">
        <v>2</v>
      </c>
      <c r="C12" s="1">
        <v>0</v>
      </c>
      <c r="D12" s="4">
        <v>0.95209999999999995</v>
      </c>
      <c r="E12" s="3">
        <v>0.32700000000000001</v>
      </c>
      <c r="F12" s="5">
        <v>393</v>
      </c>
      <c r="G12" s="3">
        <v>2.91</v>
      </c>
      <c r="H12" s="3">
        <v>3.8E-3</v>
      </c>
      <c r="I12" s="3">
        <v>0.72150000000000003</v>
      </c>
      <c r="J12" s="3">
        <v>6.5689999999999998E-2</v>
      </c>
    </row>
    <row r="13" spans="1:11" x14ac:dyDescent="0.25">
      <c r="A13" s="2" t="s">
        <v>3</v>
      </c>
      <c r="B13" s="1" t="s">
        <v>2</v>
      </c>
      <c r="C13" s="1">
        <v>1</v>
      </c>
      <c r="D13" s="4">
        <v>0.88419999999999999</v>
      </c>
      <c r="E13" s="3">
        <v>0.74519999999999997</v>
      </c>
      <c r="F13" s="5">
        <v>393</v>
      </c>
      <c r="G13" s="3">
        <v>1.19</v>
      </c>
      <c r="H13" s="3">
        <v>0.2361</v>
      </c>
      <c r="I13" s="3">
        <v>0.7077</v>
      </c>
      <c r="J13" s="3">
        <v>0.1542</v>
      </c>
    </row>
    <row r="14" spans="1:11" x14ac:dyDescent="0.25">
      <c r="A14" s="2"/>
    </row>
    <row r="15" spans="1:11" x14ac:dyDescent="0.25">
      <c r="A15" s="2"/>
    </row>
  </sheetData>
  <sortState ref="A2:J13">
    <sortCondition ref="A2:A13"/>
    <sortCondition ref="B2:B13"/>
    <sortCondition ref="C2:C13"/>
  </sortState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F59" sqref="F59"/>
    </sheetView>
  </sheetViews>
  <sheetFormatPr defaultRowHeight="15" x14ac:dyDescent="0.25"/>
  <cols>
    <col min="1" max="1" width="9.5703125" bestFit="1" customWidth="1"/>
    <col min="2" max="2" width="11.140625" bestFit="1" customWidth="1"/>
    <col min="3" max="3" width="3.85546875" customWidth="1"/>
    <col min="4" max="4" width="10" bestFit="1" customWidth="1"/>
    <col min="5" max="5" width="10" customWidth="1"/>
    <col min="6" max="6" width="12.85546875" customWidth="1"/>
    <col min="7" max="7" width="10.28515625" customWidth="1"/>
    <col min="8" max="8" width="8.85546875" customWidth="1"/>
    <col min="9" max="9" width="1.7109375" customWidth="1"/>
    <col min="11" max="11" width="17" bestFit="1" customWidth="1"/>
    <col min="12" max="12" width="10.140625" customWidth="1"/>
  </cols>
  <sheetData>
    <row r="1" spans="1:12" s="9" customFormat="1" ht="45" x14ac:dyDescent="0.25">
      <c r="A1" s="7" t="s">
        <v>15</v>
      </c>
      <c r="B1" s="7" t="s">
        <v>16</v>
      </c>
      <c r="C1" s="8"/>
      <c r="D1" s="7" t="s">
        <v>17</v>
      </c>
      <c r="E1" s="7" t="s">
        <v>50</v>
      </c>
      <c r="F1" s="7" t="s">
        <v>55</v>
      </c>
      <c r="G1" s="7" t="s">
        <v>18</v>
      </c>
      <c r="H1" s="7" t="s">
        <v>19</v>
      </c>
      <c r="J1" s="7" t="s">
        <v>56</v>
      </c>
      <c r="K1" s="7" t="s">
        <v>20</v>
      </c>
      <c r="L1" s="7" t="s">
        <v>21</v>
      </c>
    </row>
    <row r="2" spans="1:12" x14ac:dyDescent="0.25">
      <c r="A2" t="s">
        <v>22</v>
      </c>
      <c r="B2" s="10">
        <v>0.55000000000000004</v>
      </c>
      <c r="C2" s="11"/>
      <c r="D2" s="11"/>
      <c r="E2" s="11"/>
      <c r="F2" s="11"/>
      <c r="G2" s="11"/>
      <c r="H2" s="11"/>
      <c r="J2" s="12" t="s">
        <v>23</v>
      </c>
      <c r="K2" s="12" t="s">
        <v>24</v>
      </c>
      <c r="L2" s="12">
        <f>1-H3</f>
        <v>0.55000725286248997</v>
      </c>
    </row>
    <row r="3" spans="1:12" x14ac:dyDescent="0.25">
      <c r="A3" t="s">
        <v>25</v>
      </c>
      <c r="B3" s="10">
        <v>0.35</v>
      </c>
      <c r="C3" s="11"/>
      <c r="D3" s="11" t="s">
        <v>26</v>
      </c>
      <c r="E3" s="11" t="s">
        <v>51</v>
      </c>
      <c r="F3" s="13">
        <f>B3+B4</f>
        <v>0.44999999999999996</v>
      </c>
      <c r="G3" s="13">
        <v>-0.20069999999999999</v>
      </c>
      <c r="H3" s="13">
        <f>EXP(G3)/(1+EXP(G3))</f>
        <v>0.44999274713751003</v>
      </c>
      <c r="J3" s="12" t="s">
        <v>27</v>
      </c>
      <c r="K3" s="12" t="s">
        <v>28</v>
      </c>
      <c r="L3" s="12">
        <f>H3-H4</f>
        <v>0.34999053515550455</v>
      </c>
    </row>
    <row r="4" spans="1:12" x14ac:dyDescent="0.25">
      <c r="A4" t="s">
        <v>29</v>
      </c>
      <c r="B4" s="10">
        <v>0.1</v>
      </c>
      <c r="C4" s="11"/>
      <c r="D4" s="11" t="s">
        <v>30</v>
      </c>
      <c r="E4" s="11" t="s">
        <v>52</v>
      </c>
      <c r="F4" s="13">
        <f>B4</f>
        <v>0.1</v>
      </c>
      <c r="G4" s="13">
        <v>-2.1972</v>
      </c>
      <c r="H4" s="13">
        <f>EXP(G4)/(1+EXP(G4))</f>
        <v>0.10000221198200547</v>
      </c>
      <c r="J4" t="s">
        <v>31</v>
      </c>
      <c r="K4" t="s">
        <v>32</v>
      </c>
      <c r="L4" s="12">
        <f>H4-0</f>
        <v>0.10000221198200547</v>
      </c>
    </row>
    <row r="6" spans="1:12" s="9" customFormat="1" ht="45" x14ac:dyDescent="0.25">
      <c r="A6" s="7" t="s">
        <v>15</v>
      </c>
      <c r="B6" s="7" t="s">
        <v>16</v>
      </c>
      <c r="C6" s="8"/>
      <c r="D6" s="7" t="s">
        <v>17</v>
      </c>
      <c r="E6" s="7" t="s">
        <v>50</v>
      </c>
      <c r="F6" s="7" t="s">
        <v>55</v>
      </c>
      <c r="G6" s="7" t="s">
        <v>33</v>
      </c>
      <c r="H6" s="7" t="s">
        <v>34</v>
      </c>
      <c r="J6" s="7" t="s">
        <v>56</v>
      </c>
      <c r="K6" s="7" t="s">
        <v>20</v>
      </c>
      <c r="L6" s="7" t="s">
        <v>21</v>
      </c>
    </row>
    <row r="7" spans="1:12" x14ac:dyDescent="0.25">
      <c r="A7" t="s">
        <v>22</v>
      </c>
      <c r="B7" s="10">
        <v>0.55000000000000004</v>
      </c>
      <c r="C7" s="11"/>
      <c r="D7" s="11"/>
      <c r="E7" s="11"/>
      <c r="F7" s="11"/>
      <c r="G7" s="11"/>
      <c r="H7" s="11"/>
      <c r="J7" s="12" t="s">
        <v>23</v>
      </c>
      <c r="K7" s="12" t="s">
        <v>57</v>
      </c>
      <c r="L7" s="12">
        <f>H8-0</f>
        <v>0.54999982787311152</v>
      </c>
    </row>
    <row r="8" spans="1:12" x14ac:dyDescent="0.25">
      <c r="A8" t="s">
        <v>25</v>
      </c>
      <c r="B8" s="10">
        <v>0.35</v>
      </c>
      <c r="C8" s="11"/>
      <c r="D8" s="11" t="s">
        <v>26</v>
      </c>
      <c r="E8" s="11" t="s">
        <v>53</v>
      </c>
      <c r="F8" s="13">
        <f>B7</f>
        <v>0.55000000000000004</v>
      </c>
      <c r="G8" s="13">
        <v>0.20066999999999999</v>
      </c>
      <c r="H8" s="13">
        <f>EXP(G8)/(1+EXP(G8))</f>
        <v>0.54999982787311152</v>
      </c>
      <c r="J8" s="12" t="s">
        <v>27</v>
      </c>
      <c r="K8" s="12" t="s">
        <v>58</v>
      </c>
      <c r="L8" s="12">
        <f>H9-H8</f>
        <v>0.34999796014488305</v>
      </c>
    </row>
    <row r="9" spans="1:12" x14ac:dyDescent="0.25">
      <c r="A9" t="s">
        <v>29</v>
      </c>
      <c r="B9" s="10">
        <v>0.1</v>
      </c>
      <c r="C9" s="11"/>
      <c r="D9" s="11" t="s">
        <v>30</v>
      </c>
      <c r="E9" s="11" t="s">
        <v>54</v>
      </c>
      <c r="F9" s="13">
        <f>B7+B8</f>
        <v>0.9</v>
      </c>
      <c r="G9" s="13">
        <v>2.1972</v>
      </c>
      <c r="H9" s="13">
        <f>EXP(G9)/(1+EXP(G9))</f>
        <v>0.89999778801799457</v>
      </c>
      <c r="J9" t="s">
        <v>31</v>
      </c>
      <c r="K9" t="s">
        <v>59</v>
      </c>
      <c r="L9" s="12">
        <f>1-H9</f>
        <v>0.10000221198200543</v>
      </c>
    </row>
    <row r="11" spans="1:12" s="9" customFormat="1" ht="30" x14ac:dyDescent="0.25">
      <c r="A11" s="7" t="s">
        <v>15</v>
      </c>
      <c r="B11" s="7" t="s">
        <v>16</v>
      </c>
      <c r="C11" s="8"/>
      <c r="D11" s="7" t="s">
        <v>17</v>
      </c>
      <c r="E11" s="7"/>
      <c r="F11" s="7" t="s">
        <v>35</v>
      </c>
      <c r="G11" s="7" t="s">
        <v>36</v>
      </c>
      <c r="H11" s="7" t="s">
        <v>37</v>
      </c>
      <c r="J11" s="7" t="s">
        <v>38</v>
      </c>
      <c r="K11" s="7" t="s">
        <v>39</v>
      </c>
    </row>
    <row r="12" spans="1:12" x14ac:dyDescent="0.25">
      <c r="A12" t="s">
        <v>22</v>
      </c>
      <c r="B12" s="10">
        <v>0.55000000000000004</v>
      </c>
      <c r="D12" s="11" t="s">
        <v>40</v>
      </c>
      <c r="E12" s="11"/>
      <c r="F12" s="13">
        <f>B12/(SUM(B12+B13))</f>
        <v>0.61111111111111116</v>
      </c>
      <c r="G12" s="13">
        <v>0.45200000000000001</v>
      </c>
      <c r="H12" s="13">
        <f>EXP(G12)/(1+EXP(G12))</f>
        <v>0.61111464651200986</v>
      </c>
      <c r="I12" s="11"/>
      <c r="J12" s="13">
        <v>0.20069999999999999</v>
      </c>
      <c r="K12" s="13">
        <f>EXP(J12)/(1+EXP(J12))</f>
        <v>0.55000725286248986</v>
      </c>
    </row>
    <row r="13" spans="1:12" x14ac:dyDescent="0.25">
      <c r="A13" t="s">
        <v>25</v>
      </c>
      <c r="B13" s="10">
        <v>0.35</v>
      </c>
      <c r="D13" s="11"/>
      <c r="E13" s="11"/>
      <c r="F13" s="11"/>
      <c r="G13" s="11"/>
      <c r="H13" s="11"/>
      <c r="I13" s="11"/>
      <c r="J13" s="11"/>
      <c r="K13" s="11"/>
    </row>
    <row r="14" spans="1:12" x14ac:dyDescent="0.25">
      <c r="A14" t="s">
        <v>29</v>
      </c>
      <c r="B14" s="10">
        <v>0.1</v>
      </c>
      <c r="D14" s="11" t="s">
        <v>41</v>
      </c>
      <c r="E14" s="11"/>
      <c r="F14" s="13">
        <f>B14/(SUM(B13+B14))</f>
        <v>0.22222222222222227</v>
      </c>
      <c r="G14" s="13">
        <v>-1.2527999999999999</v>
      </c>
      <c r="H14" s="13">
        <f>EXP(G14)/(1+EXP(G14))</f>
        <v>0.22221582178108784</v>
      </c>
      <c r="I14" s="11"/>
      <c r="J14" s="13">
        <v>-2.1972</v>
      </c>
      <c r="K14" s="13">
        <f>EXP(J14)/(1+EXP(J14))</f>
        <v>0.10000221198200547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D44" sqref="D44"/>
    </sheetView>
  </sheetViews>
  <sheetFormatPr defaultRowHeight="15" x14ac:dyDescent="0.25"/>
  <cols>
    <col min="1" max="1" width="44.42578125" style="28" customWidth="1"/>
  </cols>
  <sheetData>
    <row r="1" spans="1:8" ht="30" x14ac:dyDescent="0.25">
      <c r="A1" s="29" t="s">
        <v>61</v>
      </c>
      <c r="B1" s="31" t="s">
        <v>7</v>
      </c>
      <c r="C1" s="26" t="s">
        <v>62</v>
      </c>
      <c r="D1" s="31" t="s">
        <v>9</v>
      </c>
      <c r="E1" s="31" t="s">
        <v>63</v>
      </c>
      <c r="F1" s="31" t="s">
        <v>64</v>
      </c>
      <c r="G1" s="31" t="s">
        <v>65</v>
      </c>
      <c r="H1" s="26" t="s">
        <v>62</v>
      </c>
    </row>
    <row r="2" spans="1:8" x14ac:dyDescent="0.25">
      <c r="A2" s="30"/>
      <c r="B2" s="32"/>
      <c r="C2" s="23" t="s">
        <v>60</v>
      </c>
      <c r="D2" s="32"/>
      <c r="E2" s="32"/>
      <c r="F2" s="32"/>
      <c r="G2" s="32"/>
      <c r="H2" s="23" t="s">
        <v>60</v>
      </c>
    </row>
    <row r="3" spans="1:8" x14ac:dyDescent="0.25">
      <c r="A3" s="30"/>
      <c r="B3" s="32"/>
      <c r="C3" s="23"/>
      <c r="D3" s="32"/>
      <c r="E3" s="32"/>
      <c r="F3" s="32"/>
      <c r="G3" s="32"/>
      <c r="H3" s="23" t="s">
        <v>65</v>
      </c>
    </row>
    <row r="4" spans="1:8" x14ac:dyDescent="0.25">
      <c r="A4" s="27" t="s">
        <v>66</v>
      </c>
      <c r="B4" s="24">
        <v>-3.1259999999999999</v>
      </c>
      <c r="C4" s="25">
        <v>0.45250000000000001</v>
      </c>
      <c r="D4" s="25">
        <v>395</v>
      </c>
      <c r="E4" s="24">
        <v>-6.91</v>
      </c>
      <c r="F4" s="25" t="s">
        <v>67</v>
      </c>
      <c r="G4" s="25">
        <v>4.2049999999999997E-2</v>
      </c>
      <c r="H4" s="25">
        <v>1.823E-2</v>
      </c>
    </row>
    <row r="5" spans="1:8" x14ac:dyDescent="0.25">
      <c r="A5" s="27" t="s">
        <v>68</v>
      </c>
      <c r="B5" s="24">
        <v>-3.0672999999999999</v>
      </c>
      <c r="C5" s="25">
        <v>0.3211</v>
      </c>
      <c r="D5" s="25">
        <v>395</v>
      </c>
      <c r="E5" s="24">
        <v>-9.5500000000000007</v>
      </c>
      <c r="F5" s="25" t="s">
        <v>67</v>
      </c>
      <c r="G5" s="25">
        <v>4.4479999999999999E-2</v>
      </c>
      <c r="H5" s="25">
        <v>1.3650000000000001E-2</v>
      </c>
    </row>
    <row r="6" spans="1:8" x14ac:dyDescent="0.25">
      <c r="A6" s="27" t="s">
        <v>69</v>
      </c>
      <c r="B6" s="24">
        <v>-2.0783</v>
      </c>
      <c r="C6" s="25">
        <v>0.49709999999999999</v>
      </c>
      <c r="D6" s="25">
        <v>395</v>
      </c>
      <c r="E6" s="24">
        <v>-4.18</v>
      </c>
      <c r="F6" s="25" t="s">
        <v>67</v>
      </c>
      <c r="G6" s="25">
        <v>0.11119999999999999</v>
      </c>
      <c r="H6" s="25">
        <v>4.9140000000000003E-2</v>
      </c>
    </row>
    <row r="7" spans="1:8" x14ac:dyDescent="0.25">
      <c r="A7" s="27" t="s">
        <v>70</v>
      </c>
      <c r="B7" s="24">
        <v>-2.0196000000000001</v>
      </c>
      <c r="C7" s="25">
        <v>0.38929999999999998</v>
      </c>
      <c r="D7" s="25">
        <v>395</v>
      </c>
      <c r="E7" s="24">
        <v>-5.19</v>
      </c>
      <c r="F7" s="25" t="s">
        <v>67</v>
      </c>
      <c r="G7" s="25">
        <v>0.1172</v>
      </c>
      <c r="H7" s="25">
        <v>4.027E-2</v>
      </c>
    </row>
    <row r="8" spans="1:8" x14ac:dyDescent="0.25">
      <c r="A8" s="27" t="s">
        <v>71</v>
      </c>
      <c r="B8" s="24">
        <v>-2.5102000000000002</v>
      </c>
      <c r="C8" s="25">
        <v>0.31919999999999998</v>
      </c>
      <c r="D8" s="25">
        <v>395</v>
      </c>
      <c r="E8" s="24">
        <v>-7.86</v>
      </c>
      <c r="F8" s="25" t="s">
        <v>67</v>
      </c>
      <c r="G8" s="25">
        <v>7.5149999999999995E-2</v>
      </c>
      <c r="H8" s="25">
        <v>2.2179999999999998E-2</v>
      </c>
    </row>
    <row r="9" spans="1:8" x14ac:dyDescent="0.25">
      <c r="A9" s="27" t="s">
        <v>72</v>
      </c>
      <c r="B9" s="24">
        <v>-2.4514999999999998</v>
      </c>
      <c r="C9" s="25">
        <v>0.187</v>
      </c>
      <c r="D9" s="25">
        <v>395</v>
      </c>
      <c r="E9" s="24">
        <v>-13.11</v>
      </c>
      <c r="F9" s="25" t="s">
        <v>67</v>
      </c>
      <c r="G9" s="25">
        <v>7.9329999999999998E-2</v>
      </c>
      <c r="H9" s="25">
        <v>1.366E-2</v>
      </c>
    </row>
    <row r="10" spans="1:8" x14ac:dyDescent="0.25">
      <c r="A10" s="27" t="s">
        <v>73</v>
      </c>
      <c r="B10" s="24">
        <v>-1.4624999999999999</v>
      </c>
      <c r="C10" s="25">
        <v>0.36080000000000001</v>
      </c>
      <c r="D10" s="25">
        <v>395</v>
      </c>
      <c r="E10" s="24">
        <v>-4.05</v>
      </c>
      <c r="F10" s="25" t="s">
        <v>67</v>
      </c>
      <c r="G10" s="25">
        <v>0.18809999999999999</v>
      </c>
      <c r="H10" s="25">
        <v>5.5100000000000003E-2</v>
      </c>
    </row>
    <row r="11" spans="1:8" x14ac:dyDescent="0.25">
      <c r="A11" s="27" t="s">
        <v>74</v>
      </c>
      <c r="B11" s="24">
        <v>-1.4038999999999999</v>
      </c>
      <c r="C11" s="25">
        <v>0.26340000000000002</v>
      </c>
      <c r="D11" s="25">
        <v>395</v>
      </c>
      <c r="E11" s="24">
        <v>-5.33</v>
      </c>
      <c r="F11" s="25" t="s">
        <v>67</v>
      </c>
      <c r="G11" s="25">
        <v>0.19719999999999999</v>
      </c>
      <c r="H11" s="25">
        <v>4.1700000000000001E-2</v>
      </c>
    </row>
    <row r="12" spans="1:8" x14ac:dyDescent="0.25">
      <c r="A12" s="27" t="s">
        <v>75</v>
      </c>
      <c r="B12" s="24">
        <v>-1.8945000000000001</v>
      </c>
      <c r="C12" s="25">
        <v>0.36720000000000003</v>
      </c>
      <c r="D12" s="25">
        <v>395</v>
      </c>
      <c r="E12" s="24">
        <v>-5.16</v>
      </c>
      <c r="F12" s="25" t="s">
        <v>67</v>
      </c>
      <c r="G12" s="25">
        <v>0.13070000000000001</v>
      </c>
      <c r="H12" s="25">
        <v>4.1730000000000003E-2</v>
      </c>
    </row>
    <row r="13" spans="1:8" x14ac:dyDescent="0.25">
      <c r="A13" s="27" t="s">
        <v>76</v>
      </c>
      <c r="B13" s="24">
        <v>-1.8358000000000001</v>
      </c>
      <c r="C13" s="25">
        <v>0.32040000000000002</v>
      </c>
      <c r="D13" s="25">
        <v>395</v>
      </c>
      <c r="E13" s="24">
        <v>-5.73</v>
      </c>
      <c r="F13" s="25" t="s">
        <v>67</v>
      </c>
      <c r="G13" s="25">
        <v>0.1376</v>
      </c>
      <c r="H13" s="25">
        <v>3.8010000000000002E-2</v>
      </c>
    </row>
    <row r="14" spans="1:8" x14ac:dyDescent="0.25">
      <c r="A14" s="27" t="s">
        <v>77</v>
      </c>
      <c r="B14" s="24">
        <v>-0.8468</v>
      </c>
      <c r="C14" s="25">
        <v>0.38619999999999999</v>
      </c>
      <c r="D14" s="25">
        <v>395</v>
      </c>
      <c r="E14" s="24">
        <v>-2.19</v>
      </c>
      <c r="F14" s="25">
        <v>2.8899999999999999E-2</v>
      </c>
      <c r="G14" s="25">
        <v>0.30009999999999998</v>
      </c>
      <c r="H14" s="25">
        <v>8.1110000000000002E-2</v>
      </c>
    </row>
    <row r="15" spans="1:8" x14ac:dyDescent="0.25">
      <c r="A15" s="27" t="s">
        <v>78</v>
      </c>
      <c r="B15" s="24">
        <v>-0.78810000000000002</v>
      </c>
      <c r="C15" s="25">
        <v>0.3508</v>
      </c>
      <c r="D15" s="25">
        <v>395</v>
      </c>
      <c r="E15" s="24">
        <v>-2.25</v>
      </c>
      <c r="F15" s="25">
        <v>2.52E-2</v>
      </c>
      <c r="G15" s="25">
        <v>0.31259999999999999</v>
      </c>
      <c r="H15" s="25">
        <v>7.5380000000000003E-2</v>
      </c>
    </row>
    <row r="16" spans="1:8" x14ac:dyDescent="0.25">
      <c r="A16" s="27"/>
      <c r="B16" s="24"/>
      <c r="C16" s="25"/>
      <c r="D16" s="25"/>
      <c r="E16" s="24"/>
      <c r="F16" s="25"/>
      <c r="G16" s="25"/>
      <c r="H16" s="25"/>
    </row>
    <row r="17" spans="1:8" x14ac:dyDescent="0.25">
      <c r="A17" s="27" t="s">
        <v>79</v>
      </c>
      <c r="B17" s="24">
        <v>-1.0305</v>
      </c>
      <c r="C17" s="25">
        <v>0.42059999999999997</v>
      </c>
      <c r="D17" s="25">
        <v>395</v>
      </c>
      <c r="E17" s="24">
        <v>-2.4500000000000002</v>
      </c>
      <c r="F17" s="25">
        <v>1.47E-2</v>
      </c>
      <c r="G17" s="25">
        <v>0.26300000000000001</v>
      </c>
      <c r="H17" s="25">
        <v>8.1530000000000005E-2</v>
      </c>
    </row>
    <row r="18" spans="1:8" x14ac:dyDescent="0.25">
      <c r="A18" s="27" t="s">
        <v>80</v>
      </c>
      <c r="B18" s="24">
        <v>-0.9718</v>
      </c>
      <c r="C18" s="25">
        <v>0.27539999999999998</v>
      </c>
      <c r="D18" s="25">
        <v>395</v>
      </c>
      <c r="E18" s="24">
        <v>-3.53</v>
      </c>
      <c r="F18" s="25">
        <v>5.0000000000000001E-4</v>
      </c>
      <c r="G18" s="25">
        <v>0.27450000000000002</v>
      </c>
      <c r="H18" s="25">
        <v>5.4859999999999999E-2</v>
      </c>
    </row>
    <row r="19" spans="1:8" x14ac:dyDescent="0.25">
      <c r="A19" s="27" t="s">
        <v>81</v>
      </c>
      <c r="B19" s="25">
        <v>1.7149999999999999E-2</v>
      </c>
      <c r="C19" s="25">
        <v>0.4839</v>
      </c>
      <c r="D19" s="25">
        <v>395</v>
      </c>
      <c r="E19" s="25">
        <v>0.04</v>
      </c>
      <c r="F19" s="25">
        <v>0.97170000000000001</v>
      </c>
      <c r="G19" s="25">
        <v>0.50429999999999997</v>
      </c>
      <c r="H19" s="25">
        <v>0.121</v>
      </c>
    </row>
    <row r="20" spans="1:8" x14ac:dyDescent="0.25">
      <c r="A20" s="27" t="s">
        <v>82</v>
      </c>
      <c r="B20" s="25">
        <v>7.5829999999999995E-2</v>
      </c>
      <c r="C20" s="25">
        <v>0.37309999999999999</v>
      </c>
      <c r="D20" s="25">
        <v>395</v>
      </c>
      <c r="E20" s="25">
        <v>0.2</v>
      </c>
      <c r="F20" s="25">
        <v>0.83909999999999996</v>
      </c>
      <c r="G20" s="25">
        <v>0.51890000000000003</v>
      </c>
      <c r="H20" s="25">
        <v>9.3149999999999997E-2</v>
      </c>
    </row>
    <row r="21" spans="1:8" x14ac:dyDescent="0.25">
      <c r="A21" s="27" t="s">
        <v>83</v>
      </c>
      <c r="B21" s="24">
        <v>-0.4148</v>
      </c>
      <c r="C21" s="25">
        <v>0.28299999999999997</v>
      </c>
      <c r="D21" s="25">
        <v>395</v>
      </c>
      <c r="E21" s="24">
        <v>-1.47</v>
      </c>
      <c r="F21" s="25">
        <v>0.14349999999999999</v>
      </c>
      <c r="G21" s="25">
        <v>0.39779999999999999</v>
      </c>
      <c r="H21" s="25">
        <v>6.7790000000000003E-2</v>
      </c>
    </row>
    <row r="22" spans="1:8" x14ac:dyDescent="0.25">
      <c r="A22" s="27" t="s">
        <v>84</v>
      </c>
      <c r="B22" s="24">
        <v>-0.35610000000000003</v>
      </c>
      <c r="C22" s="25">
        <v>0.1173</v>
      </c>
      <c r="D22" s="25">
        <v>395</v>
      </c>
      <c r="E22" s="24">
        <v>-3.04</v>
      </c>
      <c r="F22" s="25">
        <v>2.5000000000000001E-3</v>
      </c>
      <c r="G22" s="25">
        <v>0.41189999999999999</v>
      </c>
      <c r="H22" s="25">
        <v>2.8400000000000002E-2</v>
      </c>
    </row>
    <row r="23" spans="1:8" x14ac:dyDescent="0.25">
      <c r="A23" s="27" t="s">
        <v>85</v>
      </c>
      <c r="B23" s="25">
        <v>0.63290000000000002</v>
      </c>
      <c r="C23" s="25">
        <v>0.35110000000000002</v>
      </c>
      <c r="D23" s="25">
        <v>395</v>
      </c>
      <c r="E23" s="25">
        <v>1.8</v>
      </c>
      <c r="F23" s="25">
        <v>7.22E-2</v>
      </c>
      <c r="G23" s="25">
        <v>0.65310000000000001</v>
      </c>
      <c r="H23" s="25">
        <v>7.954E-2</v>
      </c>
    </row>
    <row r="24" spans="1:8" x14ac:dyDescent="0.25">
      <c r="A24" s="27" t="s">
        <v>86</v>
      </c>
      <c r="B24" s="25">
        <v>0.69159999999999999</v>
      </c>
      <c r="C24" s="25">
        <v>0.25109999999999999</v>
      </c>
      <c r="D24" s="25">
        <v>395</v>
      </c>
      <c r="E24" s="25">
        <v>2.75</v>
      </c>
      <c r="F24" s="25">
        <v>6.1999999999999998E-3</v>
      </c>
      <c r="G24" s="25">
        <v>0.6663</v>
      </c>
      <c r="H24" s="25">
        <v>5.5829999999999998E-2</v>
      </c>
    </row>
    <row r="25" spans="1:8" x14ac:dyDescent="0.25">
      <c r="A25" s="27" t="s">
        <v>87</v>
      </c>
      <c r="B25" s="25">
        <v>0.20100000000000001</v>
      </c>
      <c r="C25" s="25">
        <v>0.34510000000000002</v>
      </c>
      <c r="D25" s="25">
        <v>395</v>
      </c>
      <c r="E25" s="25">
        <v>0.57999999999999996</v>
      </c>
      <c r="F25" s="25">
        <v>0.56059999999999999</v>
      </c>
      <c r="G25" s="25">
        <v>0.55010000000000003</v>
      </c>
      <c r="H25" s="25">
        <v>8.5400000000000004E-2</v>
      </c>
    </row>
    <row r="26" spans="1:8" x14ac:dyDescent="0.25">
      <c r="A26" s="27" t="s">
        <v>88</v>
      </c>
      <c r="B26" s="25">
        <v>0.25969999999999999</v>
      </c>
      <c r="C26" s="25">
        <v>0.29580000000000001</v>
      </c>
      <c r="D26" s="25">
        <v>395</v>
      </c>
      <c r="E26" s="25">
        <v>0.88</v>
      </c>
      <c r="F26" s="25">
        <v>0.3805</v>
      </c>
      <c r="G26" s="25">
        <v>0.56459999999999999</v>
      </c>
      <c r="H26" s="25">
        <v>7.2709999999999997E-2</v>
      </c>
    </row>
    <row r="27" spans="1:8" x14ac:dyDescent="0.25">
      <c r="A27" s="27" t="s">
        <v>89</v>
      </c>
      <c r="B27" s="25">
        <v>1.2485999999999999</v>
      </c>
      <c r="C27" s="25">
        <v>0.38500000000000001</v>
      </c>
      <c r="D27" s="25">
        <v>395</v>
      </c>
      <c r="E27" s="25">
        <v>3.24</v>
      </c>
      <c r="F27" s="25">
        <v>1.2999999999999999E-3</v>
      </c>
      <c r="G27" s="25">
        <v>0.77710000000000001</v>
      </c>
      <c r="H27" s="25">
        <v>6.6699999999999995E-2</v>
      </c>
    </row>
    <row r="28" spans="1:8" x14ac:dyDescent="0.25">
      <c r="A28" s="27" t="s">
        <v>90</v>
      </c>
      <c r="B28" s="25">
        <v>1.3072999999999999</v>
      </c>
      <c r="C28" s="25">
        <v>0.35039999999999999</v>
      </c>
      <c r="D28" s="25">
        <v>395</v>
      </c>
      <c r="E28" s="25">
        <v>3.73</v>
      </c>
      <c r="F28" s="25">
        <v>2.0000000000000001E-4</v>
      </c>
      <c r="G28" s="25">
        <v>0.78710000000000002</v>
      </c>
      <c r="H28" s="25">
        <v>5.8720000000000001E-2</v>
      </c>
    </row>
  </sheetData>
  <mergeCells count="6">
    <mergeCell ref="G1:G3"/>
    <mergeCell ref="A1:A3"/>
    <mergeCell ref="B1:B3"/>
    <mergeCell ref="D1:D3"/>
    <mergeCell ref="E1:E3"/>
    <mergeCell ref="F1:F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I58" sqref="I58"/>
    </sheetView>
  </sheetViews>
  <sheetFormatPr defaultRowHeight="15" x14ac:dyDescent="0.25"/>
  <cols>
    <col min="1" max="1" width="11.42578125" bestFit="1" customWidth="1"/>
    <col min="3" max="3" width="7.85546875" customWidth="1"/>
    <col min="5" max="5" width="9.42578125" customWidth="1"/>
    <col min="6" max="6" width="10.42578125" customWidth="1"/>
    <col min="7" max="7" width="12.42578125" customWidth="1"/>
    <col min="8" max="9" width="9.140625" style="11"/>
  </cols>
  <sheetData>
    <row r="1" spans="1:10" x14ac:dyDescent="0.25">
      <c r="A1" s="14" t="s">
        <v>42</v>
      </c>
    </row>
    <row r="2" spans="1:10" ht="30" x14ac:dyDescent="0.25">
      <c r="A2" s="7" t="s">
        <v>4</v>
      </c>
      <c r="B2" s="7" t="s">
        <v>5</v>
      </c>
      <c r="C2" s="7" t="s">
        <v>6</v>
      </c>
      <c r="D2" s="7" t="s">
        <v>43</v>
      </c>
      <c r="E2" s="7" t="s">
        <v>44</v>
      </c>
      <c r="F2" s="7" t="s">
        <v>45</v>
      </c>
      <c r="G2" s="7" t="s">
        <v>46</v>
      </c>
      <c r="H2" s="11" t="s">
        <v>14</v>
      </c>
      <c r="J2" s="15"/>
    </row>
    <row r="3" spans="1:10" x14ac:dyDescent="0.25">
      <c r="A3" s="16" t="s">
        <v>0</v>
      </c>
      <c r="B3" t="s">
        <v>1</v>
      </c>
      <c r="C3">
        <v>-1</v>
      </c>
      <c r="D3" s="17">
        <v>1.4003000000000001</v>
      </c>
      <c r="E3" s="17">
        <f>EXP(D3)/(1+EXP(D3))</f>
        <v>0.80223148971218294</v>
      </c>
      <c r="F3" s="17">
        <f t="shared" ref="F3:F14" si="0">D3*-1</f>
        <v>-1.4003000000000001</v>
      </c>
      <c r="G3" s="17">
        <f t="shared" ref="G3:G14" si="1">1-E3</f>
        <v>0.19776851028781706</v>
      </c>
      <c r="H3" s="18">
        <v>2</v>
      </c>
      <c r="J3" s="17"/>
    </row>
    <row r="4" spans="1:10" x14ac:dyDescent="0.25">
      <c r="A4" s="16" t="s">
        <v>0</v>
      </c>
      <c r="B4" t="s">
        <v>1</v>
      </c>
      <c r="C4">
        <v>0</v>
      </c>
      <c r="D4" s="17">
        <v>0.95150000000000001</v>
      </c>
      <c r="E4" s="17">
        <f t="shared" ref="E4:E14" si="2">EXP(D4)/(1+EXP(D4))</f>
        <v>0.72141674006347567</v>
      </c>
      <c r="F4" s="17">
        <f t="shared" si="0"/>
        <v>-0.95150000000000001</v>
      </c>
      <c r="G4" s="17">
        <f t="shared" si="1"/>
        <v>0.27858325993652433</v>
      </c>
      <c r="H4" s="18">
        <v>3</v>
      </c>
      <c r="J4" s="17"/>
    </row>
    <row r="5" spans="1:10" x14ac:dyDescent="0.25">
      <c r="A5" s="16" t="s">
        <v>0</v>
      </c>
      <c r="B5" t="s">
        <v>1</v>
      </c>
      <c r="C5">
        <v>1</v>
      </c>
      <c r="D5" s="17">
        <v>0.50280000000000002</v>
      </c>
      <c r="E5" s="17">
        <f t="shared" si="2"/>
        <v>0.62311711562111449</v>
      </c>
      <c r="F5" s="17">
        <f t="shared" si="0"/>
        <v>-0.50280000000000002</v>
      </c>
      <c r="G5" s="17">
        <f t="shared" si="1"/>
        <v>0.37688288437888551</v>
      </c>
      <c r="H5" s="18">
        <v>4</v>
      </c>
      <c r="J5" s="17"/>
    </row>
    <row r="6" spans="1:10" x14ac:dyDescent="0.25">
      <c r="A6" s="16" t="s">
        <v>0</v>
      </c>
      <c r="B6" t="s">
        <v>2</v>
      </c>
      <c r="C6">
        <v>-1</v>
      </c>
      <c r="D6" s="17">
        <v>0.98150000000000004</v>
      </c>
      <c r="E6" s="17">
        <f t="shared" si="2"/>
        <v>0.72740574771471855</v>
      </c>
      <c r="F6" s="17">
        <f t="shared" si="0"/>
        <v>-0.98150000000000004</v>
      </c>
      <c r="G6" s="17">
        <f t="shared" si="1"/>
        <v>0.27259425228528145</v>
      </c>
      <c r="H6" s="18"/>
      <c r="J6" s="17"/>
    </row>
    <row r="7" spans="1:10" x14ac:dyDescent="0.25">
      <c r="A7" s="16" t="s">
        <v>0</v>
      </c>
      <c r="B7" t="s">
        <v>2</v>
      </c>
      <c r="C7">
        <v>0</v>
      </c>
      <c r="D7" s="17">
        <v>0.53269999999999995</v>
      </c>
      <c r="E7" s="17">
        <f t="shared" si="2"/>
        <v>0.63011262363894605</v>
      </c>
      <c r="F7" s="17">
        <f t="shared" si="0"/>
        <v>-0.53269999999999995</v>
      </c>
      <c r="G7" s="17">
        <f t="shared" si="1"/>
        <v>0.36988737636105395</v>
      </c>
      <c r="H7" s="18"/>
      <c r="J7" s="17"/>
    </row>
    <row r="8" spans="1:10" x14ac:dyDescent="0.25">
      <c r="A8" s="16" t="s">
        <v>0</v>
      </c>
      <c r="B8" t="s">
        <v>2</v>
      </c>
      <c r="C8">
        <v>1</v>
      </c>
      <c r="D8" s="17">
        <v>8.3960000000000007E-2</v>
      </c>
      <c r="E8" s="17">
        <f t="shared" si="2"/>
        <v>0.52097767831742936</v>
      </c>
      <c r="F8" s="17">
        <f t="shared" si="0"/>
        <v>-8.3960000000000007E-2</v>
      </c>
      <c r="G8" s="17">
        <f t="shared" si="1"/>
        <v>0.47902232168257064</v>
      </c>
      <c r="H8" s="18"/>
      <c r="J8" s="17"/>
    </row>
    <row r="9" spans="1:10" x14ac:dyDescent="0.25">
      <c r="A9" s="16" t="s">
        <v>3</v>
      </c>
      <c r="B9" t="s">
        <v>1</v>
      </c>
      <c r="C9">
        <v>-1</v>
      </c>
      <c r="D9" s="17">
        <v>0.4486</v>
      </c>
      <c r="E9" s="17">
        <f t="shared" si="2"/>
        <v>0.61030631989302375</v>
      </c>
      <c r="F9" s="17">
        <f t="shared" si="0"/>
        <v>-0.4486</v>
      </c>
      <c r="G9" s="17">
        <f t="shared" si="1"/>
        <v>0.38969368010697625</v>
      </c>
      <c r="H9" s="18"/>
      <c r="J9" s="17"/>
    </row>
    <row r="10" spans="1:10" x14ac:dyDescent="0.25">
      <c r="A10" s="16" t="s">
        <v>3</v>
      </c>
      <c r="B10" t="s">
        <v>1</v>
      </c>
      <c r="C10">
        <v>0</v>
      </c>
      <c r="D10" s="17">
        <v>-1.2E-4</v>
      </c>
      <c r="E10" s="17">
        <f t="shared" si="2"/>
        <v>0.499970000000036</v>
      </c>
      <c r="F10" s="17">
        <f t="shared" si="0"/>
        <v>1.2E-4</v>
      </c>
      <c r="G10" s="17">
        <f t="shared" si="1"/>
        <v>0.500029999999964</v>
      </c>
      <c r="H10" s="18"/>
      <c r="J10" s="17"/>
    </row>
    <row r="11" spans="1:10" x14ac:dyDescent="0.25">
      <c r="A11" s="16" t="s">
        <v>3</v>
      </c>
      <c r="B11" t="s">
        <v>1</v>
      </c>
      <c r="C11">
        <v>1</v>
      </c>
      <c r="D11" s="17">
        <v>-0.44890000000000002</v>
      </c>
      <c r="E11" s="17">
        <f t="shared" si="2"/>
        <v>0.38962233271379432</v>
      </c>
      <c r="F11" s="17">
        <f t="shared" si="0"/>
        <v>0.44890000000000002</v>
      </c>
      <c r="G11" s="17">
        <f t="shared" si="1"/>
        <v>0.61037766728620568</v>
      </c>
      <c r="H11" s="18"/>
      <c r="J11" s="17"/>
    </row>
    <row r="12" spans="1:10" x14ac:dyDescent="0.25">
      <c r="A12" s="16" t="s">
        <v>3</v>
      </c>
      <c r="B12" t="s">
        <v>2</v>
      </c>
      <c r="C12">
        <v>-1</v>
      </c>
      <c r="D12" s="17">
        <v>2.981E-2</v>
      </c>
      <c r="E12" s="17">
        <f t="shared" si="2"/>
        <v>0.50745194816899308</v>
      </c>
      <c r="F12" s="17">
        <f t="shared" si="0"/>
        <v>-2.981E-2</v>
      </c>
      <c r="G12" s="17">
        <f t="shared" si="1"/>
        <v>0.49254805183100692</v>
      </c>
      <c r="H12" s="18"/>
      <c r="J12" s="17"/>
    </row>
    <row r="13" spans="1:10" x14ac:dyDescent="0.25">
      <c r="A13" s="16" t="s">
        <v>3</v>
      </c>
      <c r="B13" t="s">
        <v>2</v>
      </c>
      <c r="C13">
        <v>0</v>
      </c>
      <c r="D13" s="17">
        <v>-0.41889999999999999</v>
      </c>
      <c r="E13" s="17">
        <f t="shared" si="2"/>
        <v>0.39678000041362027</v>
      </c>
      <c r="F13" s="17">
        <f t="shared" si="0"/>
        <v>0.41889999999999999</v>
      </c>
      <c r="G13" s="17">
        <f t="shared" si="1"/>
        <v>0.60321999958637973</v>
      </c>
      <c r="H13" s="18"/>
      <c r="J13" s="17"/>
    </row>
    <row r="14" spans="1:10" x14ac:dyDescent="0.25">
      <c r="A14" s="16" t="s">
        <v>3</v>
      </c>
      <c r="B14" t="s">
        <v>2</v>
      </c>
      <c r="C14">
        <v>1</v>
      </c>
      <c r="D14" s="17">
        <v>-0.86770000000000003</v>
      </c>
      <c r="E14" s="17">
        <f t="shared" si="2"/>
        <v>0.29573310942653142</v>
      </c>
      <c r="F14" s="17">
        <f t="shared" si="0"/>
        <v>0.86770000000000003</v>
      </c>
      <c r="G14" s="17">
        <f t="shared" si="1"/>
        <v>0.70426689057346858</v>
      </c>
      <c r="H14" s="18"/>
      <c r="J14" s="17"/>
    </row>
    <row r="15" spans="1:10" x14ac:dyDescent="0.25">
      <c r="A15" s="16"/>
      <c r="D15" s="12"/>
      <c r="E15" s="17"/>
      <c r="F15" s="19"/>
      <c r="G15" s="17"/>
      <c r="H15" s="18"/>
      <c r="I15" s="18"/>
      <c r="J15" s="17"/>
    </row>
    <row r="16" spans="1:10" x14ac:dyDescent="0.25">
      <c r="A16" s="14" t="s">
        <v>47</v>
      </c>
    </row>
    <row r="17" spans="1:10" ht="30" x14ac:dyDescent="0.25">
      <c r="A17" s="7" t="s">
        <v>4</v>
      </c>
      <c r="B17" s="7" t="s">
        <v>5</v>
      </c>
      <c r="C17" s="7" t="s">
        <v>6</v>
      </c>
      <c r="D17" s="7" t="s">
        <v>48</v>
      </c>
      <c r="E17" s="7" t="s">
        <v>49</v>
      </c>
      <c r="G17" s="7"/>
      <c r="H17" s="11" t="s">
        <v>14</v>
      </c>
      <c r="J17" s="15"/>
    </row>
    <row r="18" spans="1:10" x14ac:dyDescent="0.25">
      <c r="A18" s="16" t="s">
        <v>0</v>
      </c>
      <c r="B18" t="s">
        <v>1</v>
      </c>
      <c r="C18">
        <v>-1</v>
      </c>
      <c r="D18" s="17">
        <v>-1.2393000000000001</v>
      </c>
      <c r="E18" s="17">
        <f>EXP(D18)/(1+EXP(D18))</f>
        <v>0.2245578543656053</v>
      </c>
      <c r="G18" s="17"/>
      <c r="H18" s="18">
        <v>2</v>
      </c>
      <c r="J18" s="17"/>
    </row>
    <row r="19" spans="1:10" x14ac:dyDescent="0.25">
      <c r="A19" s="16" t="s">
        <v>0</v>
      </c>
      <c r="B19" t="s">
        <v>1</v>
      </c>
      <c r="C19">
        <v>0</v>
      </c>
      <c r="D19" s="17">
        <v>-0.7641</v>
      </c>
      <c r="E19" s="17">
        <f t="shared" ref="E19:E28" si="3">EXP(D19)/(1+EXP(D19))</f>
        <v>0.31775677446357981</v>
      </c>
      <c r="G19" s="17"/>
      <c r="H19" s="18">
        <v>3</v>
      </c>
      <c r="J19" s="17"/>
    </row>
    <row r="20" spans="1:10" x14ac:dyDescent="0.25">
      <c r="A20" s="16" t="s">
        <v>0</v>
      </c>
      <c r="B20" t="s">
        <v>1</v>
      </c>
      <c r="C20">
        <v>1</v>
      </c>
      <c r="D20" s="17">
        <v>-0.2888</v>
      </c>
      <c r="E20" s="17">
        <f t="shared" si="3"/>
        <v>0.4282976722848435</v>
      </c>
      <c r="G20" s="17"/>
      <c r="H20" s="18">
        <v>4</v>
      </c>
      <c r="J20" s="17"/>
    </row>
    <row r="21" spans="1:10" x14ac:dyDescent="0.25">
      <c r="A21" s="16" t="s">
        <v>0</v>
      </c>
      <c r="B21" t="s">
        <v>2</v>
      </c>
      <c r="C21">
        <v>-1</v>
      </c>
      <c r="D21" s="17">
        <v>-2.0182000000000002</v>
      </c>
      <c r="E21" s="17">
        <f t="shared" si="3"/>
        <v>0.11730524302696692</v>
      </c>
      <c r="G21" s="17"/>
      <c r="H21" s="18"/>
      <c r="J21" s="17"/>
    </row>
    <row r="22" spans="1:10" x14ac:dyDescent="0.25">
      <c r="A22" s="16" t="s">
        <v>0</v>
      </c>
      <c r="B22" t="s">
        <v>2</v>
      </c>
      <c r="C22">
        <v>0</v>
      </c>
      <c r="D22" s="17">
        <v>-1.5428999999999999</v>
      </c>
      <c r="E22" s="17">
        <f t="shared" si="3"/>
        <v>0.17611409550308607</v>
      </c>
      <c r="G22" s="17"/>
      <c r="H22" s="18"/>
      <c r="J22" s="17"/>
    </row>
    <row r="23" spans="1:10" x14ac:dyDescent="0.25">
      <c r="A23" s="16" t="s">
        <v>0</v>
      </c>
      <c r="B23" t="s">
        <v>2</v>
      </c>
      <c r="C23">
        <v>1</v>
      </c>
      <c r="D23" s="17">
        <v>-1.0677000000000001</v>
      </c>
      <c r="E23" s="17">
        <f t="shared" si="3"/>
        <v>0.25584072658752777</v>
      </c>
      <c r="G23" s="17"/>
      <c r="H23" s="18"/>
      <c r="J23" s="17"/>
    </row>
    <row r="24" spans="1:10" x14ac:dyDescent="0.25">
      <c r="A24" s="16" t="s">
        <v>3</v>
      </c>
      <c r="B24" t="s">
        <v>1</v>
      </c>
      <c r="C24">
        <v>-1</v>
      </c>
      <c r="D24" s="17">
        <v>-0.81679999999999997</v>
      </c>
      <c r="E24" s="17">
        <f t="shared" si="3"/>
        <v>0.30644335296084652</v>
      </c>
      <c r="G24" s="17"/>
      <c r="H24" s="18"/>
      <c r="J24" s="17"/>
    </row>
    <row r="25" spans="1:10" x14ac:dyDescent="0.25">
      <c r="A25" s="16" t="s">
        <v>3</v>
      </c>
      <c r="B25" t="s">
        <v>1</v>
      </c>
      <c r="C25">
        <v>0</v>
      </c>
      <c r="D25" s="17">
        <v>-0.34160000000000001</v>
      </c>
      <c r="E25" s="17">
        <f t="shared" si="3"/>
        <v>0.41542087036534076</v>
      </c>
      <c r="G25" s="17"/>
      <c r="H25" s="18"/>
      <c r="J25" s="17"/>
    </row>
    <row r="26" spans="1:10" x14ac:dyDescent="0.25">
      <c r="A26" s="16" t="s">
        <v>3</v>
      </c>
      <c r="B26" t="s">
        <v>1</v>
      </c>
      <c r="C26">
        <v>1</v>
      </c>
      <c r="D26" s="17">
        <v>0.13370000000000001</v>
      </c>
      <c r="E26" s="17">
        <f t="shared" si="3"/>
        <v>0.53337529759972546</v>
      </c>
      <c r="G26" s="17"/>
      <c r="H26" s="18"/>
      <c r="J26" s="17"/>
    </row>
    <row r="27" spans="1:10" x14ac:dyDescent="0.25">
      <c r="A27" s="16" t="s">
        <v>3</v>
      </c>
      <c r="B27" t="s">
        <v>2</v>
      </c>
      <c r="C27">
        <v>-1</v>
      </c>
      <c r="D27" s="17">
        <v>-1.5956999999999999</v>
      </c>
      <c r="E27" s="17">
        <f t="shared" si="3"/>
        <v>0.16858345748214681</v>
      </c>
      <c r="G27" s="17"/>
      <c r="H27" s="18"/>
      <c r="J27" s="17"/>
    </row>
    <row r="28" spans="1:10" x14ac:dyDescent="0.25">
      <c r="A28" s="16" t="s">
        <v>3</v>
      </c>
      <c r="B28" t="s">
        <v>2</v>
      </c>
      <c r="C28">
        <v>0</v>
      </c>
      <c r="D28" s="17">
        <v>-1.1204000000000001</v>
      </c>
      <c r="E28" s="17">
        <f t="shared" si="3"/>
        <v>0.24593709519647641</v>
      </c>
      <c r="G28" s="17"/>
      <c r="H28" s="18"/>
      <c r="J28" s="17"/>
    </row>
    <row r="29" spans="1:10" x14ac:dyDescent="0.25">
      <c r="A29" s="16" t="s">
        <v>3</v>
      </c>
      <c r="B29" t="s">
        <v>2</v>
      </c>
      <c r="C29">
        <v>1</v>
      </c>
      <c r="D29" s="17">
        <v>-0.64510000000000001</v>
      </c>
      <c r="E29" s="17">
        <f>EXP(D29)/(1+EXP(D29))</f>
        <v>0.34409458909004637</v>
      </c>
      <c r="G29" s="17"/>
      <c r="H29" s="18"/>
      <c r="J29" s="17"/>
    </row>
    <row r="30" spans="1:10" x14ac:dyDescent="0.25">
      <c r="A30" s="16"/>
      <c r="D30" s="20"/>
      <c r="E30" s="17"/>
      <c r="F30" s="17"/>
      <c r="G30" s="17"/>
      <c r="H30" s="18"/>
      <c r="J30" s="17"/>
    </row>
    <row r="31" spans="1:10" x14ac:dyDescent="0.25">
      <c r="A31" s="21"/>
      <c r="B31" s="20"/>
      <c r="C31" s="20"/>
      <c r="D31" s="20"/>
      <c r="E31" s="20"/>
      <c r="F31" s="20"/>
      <c r="G31" s="22"/>
      <c r="H31" s="10"/>
      <c r="I31" s="10"/>
      <c r="J31" s="17"/>
    </row>
    <row r="32" spans="1:10" x14ac:dyDescent="0.25">
      <c r="A32" s="22"/>
      <c r="G32" s="22"/>
      <c r="H32" s="10"/>
      <c r="I32" s="10"/>
      <c r="J32" s="17"/>
    </row>
    <row r="33" spans="1:10" x14ac:dyDescent="0.25">
      <c r="A33" s="22"/>
      <c r="G33" s="22"/>
      <c r="H33" s="10"/>
      <c r="I33" s="10"/>
    </row>
    <row r="34" spans="1:10" x14ac:dyDescent="0.25">
      <c r="A34" s="22"/>
      <c r="G34" s="22"/>
    </row>
    <row r="35" spans="1:10" x14ac:dyDescent="0.25">
      <c r="A35" s="22"/>
      <c r="G35" s="22"/>
      <c r="H35" s="10"/>
      <c r="I35" s="10"/>
    </row>
    <row r="36" spans="1:10" x14ac:dyDescent="0.25">
      <c r="A36" s="22"/>
      <c r="G36" s="22"/>
    </row>
    <row r="37" spans="1:10" x14ac:dyDescent="0.25">
      <c r="A37" s="22"/>
      <c r="G37" s="22"/>
      <c r="H37" s="10"/>
      <c r="I37" s="10"/>
    </row>
    <row r="38" spans="1:10" x14ac:dyDescent="0.25">
      <c r="A38" s="22"/>
      <c r="G38" s="22"/>
      <c r="H38" s="10"/>
      <c r="I38" s="10"/>
      <c r="J38" s="17"/>
    </row>
    <row r="39" spans="1:10" x14ac:dyDescent="0.25">
      <c r="A39" s="22"/>
      <c r="G39" s="22"/>
    </row>
    <row r="40" spans="1:10" x14ac:dyDescent="0.25">
      <c r="A40" s="22"/>
      <c r="B40" s="20"/>
      <c r="C40" s="20"/>
      <c r="D40" s="20"/>
      <c r="E40" s="20"/>
      <c r="F40" s="20"/>
      <c r="G40" s="22"/>
    </row>
    <row r="41" spans="1:10" x14ac:dyDescent="0.25">
      <c r="A41" s="21"/>
      <c r="B41" s="20"/>
      <c r="C41" s="20"/>
      <c r="D41" s="20"/>
      <c r="E41" s="20"/>
      <c r="F41" s="20"/>
      <c r="G41" s="20"/>
      <c r="H41" s="10"/>
      <c r="I41" s="10"/>
    </row>
    <row r="42" spans="1:10" x14ac:dyDescent="0.25">
      <c r="A42" s="21"/>
      <c r="B42" s="20"/>
      <c r="C42" s="20"/>
      <c r="D42" s="20"/>
      <c r="E42" s="20"/>
      <c r="F42" s="20"/>
      <c r="G42" s="20"/>
      <c r="H42" s="10"/>
      <c r="I42" s="10"/>
    </row>
    <row r="43" spans="1:10" x14ac:dyDescent="0.25">
      <c r="A43" s="21"/>
      <c r="B43" s="20"/>
      <c r="C43" s="20"/>
      <c r="D43" s="20"/>
      <c r="E43" s="20"/>
      <c r="F43" s="20"/>
      <c r="G43" s="20"/>
      <c r="H43" s="10"/>
      <c r="I43" s="10"/>
    </row>
    <row r="44" spans="1:10" x14ac:dyDescent="0.25">
      <c r="A44" s="21"/>
      <c r="B44" s="20"/>
      <c r="C44" s="20"/>
      <c r="D44" s="20"/>
      <c r="E44" s="20"/>
      <c r="F44" s="20"/>
      <c r="G44" s="20"/>
      <c r="H44" s="10"/>
      <c r="I44" s="10"/>
    </row>
    <row r="45" spans="1:10" x14ac:dyDescent="0.25">
      <c r="A45" s="21"/>
      <c r="B45" s="20"/>
      <c r="C45" s="20"/>
      <c r="D45" s="20"/>
      <c r="E45" s="20"/>
      <c r="F45" s="20"/>
      <c r="G45" s="20"/>
      <c r="H45" s="10"/>
      <c r="I45" s="10"/>
    </row>
    <row r="46" spans="1:10" x14ac:dyDescent="0.25">
      <c r="A46" s="21"/>
      <c r="B46" s="20"/>
      <c r="C46" s="20"/>
      <c r="D46" s="20"/>
      <c r="E46" s="20"/>
      <c r="F46" s="20"/>
      <c r="G46" s="20"/>
      <c r="H46" s="10"/>
      <c r="I46" s="10"/>
    </row>
    <row r="47" spans="1:10" x14ac:dyDescent="0.25">
      <c r="A47" s="21"/>
      <c r="B47" s="20"/>
      <c r="C47" s="20"/>
      <c r="D47" s="20"/>
      <c r="E47" s="20"/>
      <c r="F47" s="20"/>
      <c r="G47" s="20"/>
      <c r="H47" s="10"/>
      <c r="I47" s="10"/>
    </row>
    <row r="48" spans="1:10" x14ac:dyDescent="0.25">
      <c r="A48" s="21"/>
      <c r="B48" s="20"/>
      <c r="C48" s="20"/>
      <c r="D48" s="20"/>
      <c r="E48" s="20"/>
      <c r="F48" s="20"/>
      <c r="G48" s="20"/>
      <c r="H48" s="10"/>
      <c r="I48" s="10"/>
    </row>
    <row r="49" spans="1:9" x14ac:dyDescent="0.25">
      <c r="A49" s="21"/>
      <c r="B49" s="20"/>
      <c r="C49" s="20"/>
      <c r="D49" s="20"/>
      <c r="E49" s="20"/>
      <c r="F49" s="20"/>
      <c r="G49" s="20"/>
      <c r="H49" s="10"/>
      <c r="I49" s="10"/>
    </row>
    <row r="50" spans="1:9" x14ac:dyDescent="0.25">
      <c r="A50" s="21"/>
      <c r="B50" s="20"/>
      <c r="C50" s="20"/>
      <c r="D50" s="20"/>
      <c r="E50" s="20"/>
      <c r="F50" s="20"/>
      <c r="G50" s="20"/>
      <c r="H50" s="10"/>
      <c r="I50" s="10"/>
    </row>
    <row r="51" spans="1:9" x14ac:dyDescent="0.25">
      <c r="A51" s="21"/>
      <c r="B51" s="20"/>
      <c r="C51" s="20"/>
      <c r="D51" s="20"/>
      <c r="E51" s="20"/>
      <c r="F51" s="20"/>
      <c r="G51" s="20"/>
      <c r="H51" s="10"/>
      <c r="I51" s="10"/>
    </row>
    <row r="52" spans="1:9" x14ac:dyDescent="0.25">
      <c r="A52" s="21"/>
      <c r="B52" s="20"/>
      <c r="C52" s="20"/>
      <c r="D52" s="20"/>
      <c r="E52" s="20"/>
      <c r="F52" s="20"/>
      <c r="G52" s="20"/>
      <c r="H52" s="10"/>
      <c r="I52" s="10"/>
    </row>
    <row r="53" spans="1:9" x14ac:dyDescent="0.25">
      <c r="A53" s="21"/>
      <c r="B53" s="20"/>
      <c r="C53" s="20"/>
      <c r="D53" s="20"/>
      <c r="E53" s="20"/>
      <c r="F53" s="20"/>
      <c r="G53" s="20"/>
      <c r="H53" s="10"/>
      <c r="I53" s="10"/>
    </row>
    <row r="54" spans="1:9" x14ac:dyDescent="0.25">
      <c r="A54" s="21"/>
      <c r="B54" s="20"/>
      <c r="C54" s="20"/>
      <c r="D54" s="20"/>
      <c r="E54" s="20"/>
      <c r="F54" s="20"/>
      <c r="G54" s="20"/>
      <c r="H54" s="10"/>
      <c r="I54" s="10"/>
    </row>
    <row r="55" spans="1:9" x14ac:dyDescent="0.25">
      <c r="A55" s="21"/>
      <c r="B55" s="20"/>
      <c r="C55" s="20"/>
      <c r="D55" s="20"/>
      <c r="E55" s="20"/>
      <c r="F55" s="20"/>
      <c r="G55" s="20"/>
      <c r="H55" s="10"/>
      <c r="I55" s="10"/>
    </row>
    <row r="56" spans="1:9" x14ac:dyDescent="0.25">
      <c r="A56" s="21"/>
      <c r="B56" s="20"/>
      <c r="C56" s="20"/>
      <c r="D56" s="20"/>
      <c r="E56" s="20"/>
      <c r="F56" s="20"/>
      <c r="G56" s="20"/>
      <c r="H56" s="10"/>
      <c r="I56" s="10"/>
    </row>
    <row r="57" spans="1:9" x14ac:dyDescent="0.25">
      <c r="A57" s="21"/>
      <c r="B57" s="20"/>
      <c r="C57" s="20"/>
      <c r="D57" s="20"/>
      <c r="E57" s="20"/>
      <c r="F57" s="20"/>
      <c r="G57" s="20"/>
      <c r="H57" s="10"/>
      <c r="I57" s="10"/>
    </row>
    <row r="58" spans="1:9" x14ac:dyDescent="0.25">
      <c r="A58" s="21"/>
      <c r="B58" s="20"/>
      <c r="C58" s="20"/>
      <c r="D58" s="20"/>
      <c r="E58" s="20"/>
      <c r="F58" s="20"/>
      <c r="G58" s="20"/>
      <c r="H58" s="10"/>
      <c r="I58" s="10"/>
    </row>
    <row r="59" spans="1:9" x14ac:dyDescent="0.25">
      <c r="A59" s="21"/>
      <c r="B59" s="20"/>
      <c r="C59" s="20"/>
      <c r="D59" s="20"/>
      <c r="E59" s="20"/>
      <c r="F59" s="20"/>
      <c r="G59" s="20"/>
      <c r="H59" s="10"/>
      <c r="I59" s="10"/>
    </row>
    <row r="60" spans="1:9" x14ac:dyDescent="0.25">
      <c r="A60" s="21"/>
      <c r="B60" s="20"/>
      <c r="C60" s="20"/>
      <c r="D60" s="20"/>
      <c r="E60" s="20"/>
      <c r="F60" s="20"/>
      <c r="G60" s="20"/>
      <c r="H60" s="10"/>
      <c r="I60" s="10"/>
    </row>
    <row r="61" spans="1:9" x14ac:dyDescent="0.25">
      <c r="A61" s="21"/>
      <c r="B61" s="20"/>
      <c r="C61" s="20"/>
      <c r="D61" s="20"/>
      <c r="E61" s="20"/>
      <c r="F61" s="20"/>
      <c r="G61" s="20"/>
      <c r="H61" s="10"/>
      <c r="I61" s="10"/>
    </row>
    <row r="62" spans="1:9" x14ac:dyDescent="0.25">
      <c r="A62" s="21"/>
      <c r="B62" s="20"/>
      <c r="C62" s="20"/>
      <c r="D62" s="20"/>
      <c r="E62" s="20"/>
      <c r="F62" s="20"/>
      <c r="G62" s="20"/>
      <c r="H62" s="10"/>
      <c r="I62" s="10"/>
    </row>
    <row r="63" spans="1:9" x14ac:dyDescent="0.25">
      <c r="A63" s="21"/>
      <c r="B63" s="20"/>
      <c r="C63" s="20"/>
      <c r="D63" s="20"/>
      <c r="E63" s="20"/>
      <c r="F63" s="20"/>
      <c r="G63" s="20"/>
      <c r="H63" s="10"/>
      <c r="I63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Part 1 Figures</vt:lpstr>
      <vt:lpstr>Part 2 Logits and Probs</vt:lpstr>
      <vt:lpstr>Part 2 Prop Odds Figure</vt:lpstr>
      <vt:lpstr>Part 2 Figures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2014-11-10T01:55:54Z</dcterms:created>
  <dcterms:modified xsi:type="dcterms:W3CDTF">2020-01-29T21:11:43Z</dcterms:modified>
</cp:coreProperties>
</file>