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6272\PSQF6272_Example7\"/>
    </mc:Choice>
  </mc:AlternateContent>
  <xr:revisionPtr revIDLastSave="0" documentId="13_ncr:1_{5E324F2E-9ED6-4D6E-876A-88ED716F380B}" xr6:coauthVersionLast="47" xr6:coauthVersionMax="47" xr10:uidLastSave="{00000000-0000-0000-0000-000000000000}"/>
  <bookViews>
    <workbookView xWindow="23076" yWindow="1020" windowWidth="20808" windowHeight="23256" xr2:uid="{00000000-000D-0000-FFFF-FFFF00000000}"/>
  </bookViews>
  <sheets>
    <sheet name="LRTs" sheetId="1" r:id="rId1"/>
    <sheet name="Comparis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23" i="1"/>
  <c r="G19" i="1"/>
  <c r="E23" i="1" l="1"/>
  <c r="D23" i="1"/>
  <c r="E19" i="1"/>
  <c r="D19" i="1"/>
  <c r="E11" i="1"/>
  <c r="D11" i="1"/>
  <c r="F11" i="1" l="1"/>
  <c r="F23" i="1"/>
  <c r="F19" i="1"/>
  <c r="D15" i="1"/>
  <c r="E15" i="1"/>
  <c r="E7" i="1"/>
  <c r="D7" i="1"/>
  <c r="F15" i="1" l="1"/>
  <c r="F7" i="1"/>
  <c r="G7" i="1" s="1"/>
</calcChain>
</file>

<file path=xl/sharedStrings.xml><?xml version="1.0" encoding="utf-8"?>
<sst xmlns="http://schemas.openxmlformats.org/spreadsheetml/2006/main" count="40" uniqueCount="30">
  <si>
    <t>Note: It is your job to keep track of whether deviance should go up or down! 
These formulas work with ABSOLUTE VALUES.</t>
  </si>
  <si>
    <t>Test of Difference</t>
  </si>
  <si>
    <t>Effect</t>
  </si>
  <si>
    <t>Items Treated as Fixed</t>
  </si>
  <si>
    <t>Items Treated as Random</t>
  </si>
  <si>
    <t>Est</t>
  </si>
  <si>
    <t>SE</t>
  </si>
  <si>
    <r>
      <rPr>
        <b/>
        <i/>
        <sz val="16"/>
        <color rgb="FF000000"/>
        <rFont val="Calibri"/>
        <family val="2"/>
        <scheme val="minor"/>
      </rPr>
      <t>p</t>
    </r>
    <r>
      <rPr>
        <b/>
        <sz val="16"/>
        <color rgb="FF000000"/>
        <rFont val="Calibri"/>
        <family val="2"/>
        <scheme val="minor"/>
      </rPr>
      <t xml:space="preserve"> &lt;</t>
    </r>
  </si>
  <si>
    <t>Intercept</t>
  </si>
  <si>
    <t>Clutter</t>
  </si>
  <si>
    <t>Brightness</t>
  </si>
  <si>
    <t>Legible Sign</t>
  </si>
  <si>
    <t>Relevant</t>
  </si>
  <si>
    <t>TO BE ENTERED</t>
  </si>
  <si>
    <t>COMPUTED FOR YOU</t>
  </si>
  <si>
    <t>Deviance
(-2LL)</t>
  </si>
  <si>
    <t>Model
DF</t>
  </si>
  <si>
    <t>Abs Value 
-2LL Diff</t>
  </si>
  <si>
    <t>Abs Value DF Diff</t>
  </si>
  <si>
    <t>Regular 
p Value</t>
  </si>
  <si>
    <t>Mixture
p Value</t>
  </si>
  <si>
    <t>Model 1: Single-Level Empty</t>
  </si>
  <si>
    <t>Model from SAS</t>
  </si>
  <si>
    <t>Model 2: Random Persons, Empty</t>
  </si>
  <si>
    <t>Model 3: Random Persons, Rasch Fixed Items</t>
  </si>
  <si>
    <t>Model 4: Random Persons, Empty Means Random Items</t>
  </si>
  <si>
    <t>Model 5: Random Persons, LLTM-Predicted Random Items</t>
  </si>
  <si>
    <t>Model 6: Random Persons Only, LLTM-Predicted Fixed Items</t>
  </si>
  <si>
    <t>Model 7a: Add Random Brightness Slope over Persons</t>
  </si>
  <si>
    <t>not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</si>
</sst>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000000"/>
    <numFmt numFmtId="166" formatCode="0.000"/>
    <numFmt numFmtId="167" formatCode=".0000"/>
    <numFmt numFmtId="168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C1C1C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0" fontId="3" fillId="0" borderId="0" xfId="1" applyFont="1"/>
    <xf numFmtId="4" fontId="3" fillId="0" borderId="0" xfId="1" applyNumberFormat="1" applyFont="1" applyAlignment="1">
      <alignment horizontal="center"/>
    </xf>
    <xf numFmtId="3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165" fontId="3" fillId="0" borderId="0" xfId="1" applyNumberFormat="1" applyFont="1" applyAlignment="1">
      <alignment horizontal="center"/>
    </xf>
    <xf numFmtId="0" fontId="1" fillId="0" borderId="0" xfId="1" applyAlignment="1">
      <alignment horizontal="left" indent="2"/>
    </xf>
    <xf numFmtId="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65" fontId="1" fillId="0" borderId="0" xfId="1" applyNumberFormat="1" applyAlignment="1">
      <alignment horizontal="center"/>
    </xf>
    <xf numFmtId="4" fontId="1" fillId="0" borderId="0" xfId="1" applyNumberFormat="1"/>
    <xf numFmtId="164" fontId="1" fillId="0" borderId="0" xfId="1" applyNumberFormat="1" applyAlignment="1">
      <alignment horizontal="center"/>
    </xf>
    <xf numFmtId="0" fontId="0" fillId="0" borderId="0" xfId="1" applyFont="1"/>
    <xf numFmtId="0" fontId="6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6" fontId="9" fillId="0" borderId="0" xfId="0" applyNumberFormat="1" applyFont="1" applyAlignment="1">
      <alignment horizontal="right" vertical="top" wrapText="1"/>
    </xf>
    <xf numFmtId="167" fontId="9" fillId="0" borderId="0" xfId="0" applyNumberFormat="1" applyFont="1" applyAlignment="1">
      <alignment horizontal="right" vertical="top" wrapText="1"/>
    </xf>
    <xf numFmtId="0" fontId="6" fillId="0" borderId="0" xfId="0" applyFont="1"/>
    <xf numFmtId="166" fontId="9" fillId="0" borderId="0" xfId="0" applyNumberFormat="1" applyFont="1" applyAlignment="1">
      <alignment vertical="top" wrapText="1"/>
    </xf>
    <xf numFmtId="167" fontId="9" fillId="0" borderId="0" xfId="0" applyNumberFormat="1" applyFont="1" applyAlignment="1">
      <alignment vertical="top" wrapText="1"/>
    </xf>
    <xf numFmtId="166" fontId="9" fillId="0" borderId="0" xfId="0" applyNumberFormat="1" applyFont="1" applyAlignment="1">
      <alignment horizontal="right" vertical="top"/>
    </xf>
    <xf numFmtId="167" fontId="9" fillId="2" borderId="0" xfId="0" applyNumberFormat="1" applyFont="1" applyFill="1" applyAlignment="1">
      <alignment horizontal="right" vertical="top" wrapText="1"/>
    </xf>
    <xf numFmtId="166" fontId="9" fillId="0" borderId="0" xfId="0" applyNumberFormat="1" applyFont="1" applyAlignment="1">
      <alignment vertical="top"/>
    </xf>
    <xf numFmtId="167" fontId="9" fillId="2" borderId="0" xfId="0" applyNumberFormat="1" applyFont="1" applyFill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11" fillId="0" borderId="0" xfId="1" applyFont="1"/>
    <xf numFmtId="0" fontId="10" fillId="0" borderId="0" xfId="1" applyFont="1" applyAlignment="1">
      <alignment horizontal="center" vertical="center" wrapText="1"/>
    </xf>
    <xf numFmtId="166" fontId="12" fillId="0" borderId="0" xfId="1" applyNumberFormat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168" fontId="12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horizontal="center" wrapText="1"/>
    </xf>
    <xf numFmtId="0" fontId="12" fillId="2" borderId="0" xfId="1" applyFont="1" applyFill="1" applyAlignment="1">
      <alignment horizontal="center"/>
    </xf>
    <xf numFmtId="0" fontId="12" fillId="3" borderId="0" xfId="1" applyFont="1" applyFill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2 2" xfId="1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zoomScale="115" zoomScaleNormal="115" workbookViewId="0">
      <selection activeCell="I14" sqref="I14"/>
    </sheetView>
  </sheetViews>
  <sheetFormatPr defaultColWidth="9" defaultRowHeight="14.4" x14ac:dyDescent="0.3"/>
  <cols>
    <col min="1" max="1" width="51.33203125" style="1" customWidth="1"/>
    <col min="2" max="2" width="11.88671875" style="15" customWidth="1"/>
    <col min="3" max="3" width="9.6640625" style="12" customWidth="1"/>
    <col min="4" max="4" width="13" style="15" customWidth="1"/>
    <col min="5" max="5" width="8.44140625" style="12" customWidth="1"/>
    <col min="6" max="6" width="11.88671875" style="13" bestFit="1" customWidth="1"/>
    <col min="7" max="7" width="12.33203125" style="1" bestFit="1" customWidth="1"/>
    <col min="8" max="16384" width="9" style="1"/>
  </cols>
  <sheetData>
    <row r="1" spans="1:7" s="35" customFormat="1" ht="30.6" customHeight="1" x14ac:dyDescent="0.3">
      <c r="A1" s="40" t="s">
        <v>0</v>
      </c>
      <c r="B1" s="40"/>
      <c r="C1" s="40"/>
      <c r="D1" s="40"/>
      <c r="E1" s="40"/>
      <c r="F1" s="40"/>
    </row>
    <row r="2" spans="1:7" s="35" customFormat="1" ht="13.8" x14ac:dyDescent="0.3">
      <c r="A2" s="41" t="s">
        <v>13</v>
      </c>
      <c r="B2" s="41"/>
      <c r="C2" s="41"/>
      <c r="D2" s="42" t="s">
        <v>14</v>
      </c>
      <c r="E2" s="42"/>
      <c r="F2" s="42"/>
      <c r="G2" s="42"/>
    </row>
    <row r="3" spans="1:7" s="35" customFormat="1" ht="31.95" customHeight="1" x14ac:dyDescent="0.3">
      <c r="A3" s="36" t="s">
        <v>22</v>
      </c>
      <c r="B3" s="37" t="s">
        <v>15</v>
      </c>
      <c r="C3" s="38" t="s">
        <v>16</v>
      </c>
      <c r="D3" s="37" t="s">
        <v>17</v>
      </c>
      <c r="E3" s="38" t="s">
        <v>18</v>
      </c>
      <c r="F3" s="39" t="s">
        <v>19</v>
      </c>
      <c r="G3" s="39" t="s">
        <v>20</v>
      </c>
    </row>
    <row r="4" spans="1:7" x14ac:dyDescent="0.3">
      <c r="A4" s="2"/>
      <c r="B4" s="3"/>
      <c r="C4" s="2"/>
      <c r="D4" s="3"/>
      <c r="E4" s="2"/>
      <c r="F4" s="4"/>
      <c r="G4" s="2"/>
    </row>
    <row r="5" spans="1:7" s="5" customFormat="1" x14ac:dyDescent="0.3">
      <c r="A5" s="5" t="s">
        <v>21</v>
      </c>
      <c r="B5" s="6">
        <v>5685.63</v>
      </c>
      <c r="C5" s="7">
        <v>1</v>
      </c>
      <c r="D5" s="6"/>
      <c r="E5" s="8"/>
      <c r="F5" s="9"/>
      <c r="G5" s="8"/>
    </row>
    <row r="6" spans="1:7" s="5" customFormat="1" x14ac:dyDescent="0.3">
      <c r="A6" s="5" t="s">
        <v>23</v>
      </c>
      <c r="B6" s="6">
        <v>5600.45</v>
      </c>
      <c r="C6" s="7">
        <v>2</v>
      </c>
      <c r="D6" s="6"/>
      <c r="E6" s="8"/>
      <c r="F6" s="8"/>
      <c r="G6" s="8"/>
    </row>
    <row r="7" spans="1:7" s="5" customFormat="1" x14ac:dyDescent="0.3">
      <c r="A7" s="10" t="s">
        <v>1</v>
      </c>
      <c r="B7" s="6"/>
      <c r="C7" s="6"/>
      <c r="D7" s="11">
        <f>ABS(B5-B6)</f>
        <v>85.180000000000291</v>
      </c>
      <c r="E7" s="12">
        <f>ABS(C5-C6)</f>
        <v>1</v>
      </c>
      <c r="F7" s="13">
        <f>CHIDIST(D7,E7)</f>
        <v>2.7240328545616093E-20</v>
      </c>
      <c r="G7" s="8">
        <f>F7/2</f>
        <v>1.3620164272808047E-20</v>
      </c>
    </row>
    <row r="8" spans="1:7" s="5" customFormat="1" x14ac:dyDescent="0.3">
      <c r="A8" s="10"/>
      <c r="B8" s="6"/>
      <c r="C8" s="8"/>
      <c r="D8" s="11"/>
      <c r="E8" s="12"/>
      <c r="F8" s="13"/>
      <c r="G8" s="8"/>
    </row>
    <row r="9" spans="1:7" s="5" customFormat="1" x14ac:dyDescent="0.3">
      <c r="A9" s="5" t="s">
        <v>23</v>
      </c>
      <c r="B9" s="6">
        <v>5600.45</v>
      </c>
      <c r="C9" s="7">
        <v>2</v>
      </c>
      <c r="D9" s="6"/>
      <c r="E9" s="8"/>
      <c r="F9" s="9"/>
      <c r="G9" s="8"/>
    </row>
    <row r="10" spans="1:7" s="5" customFormat="1" x14ac:dyDescent="0.3">
      <c r="A10" s="5" t="s">
        <v>24</v>
      </c>
      <c r="B10" s="6">
        <v>4907.49</v>
      </c>
      <c r="C10" s="7">
        <v>37</v>
      </c>
      <c r="D10" s="6"/>
      <c r="E10" s="8"/>
      <c r="F10" s="8"/>
      <c r="G10" s="8"/>
    </row>
    <row r="11" spans="1:7" s="5" customFormat="1" x14ac:dyDescent="0.3">
      <c r="A11" s="10" t="s">
        <v>1</v>
      </c>
      <c r="B11" s="6"/>
      <c r="C11" s="6"/>
      <c r="D11" s="11">
        <f>ABS(B9-B10)</f>
        <v>692.96</v>
      </c>
      <c r="E11" s="12">
        <f>ABS(C9-C10)</f>
        <v>35</v>
      </c>
      <c r="F11" s="13">
        <f>CHIDIST(D11,E11)</f>
        <v>3.3022634405347432E-123</v>
      </c>
      <c r="G11" s="8" t="s">
        <v>29</v>
      </c>
    </row>
    <row r="12" spans="1:7" s="5" customFormat="1" x14ac:dyDescent="0.3">
      <c r="A12" s="10"/>
      <c r="B12" s="6"/>
      <c r="C12" s="8"/>
      <c r="D12" s="11"/>
      <c r="E12" s="12"/>
      <c r="F12" s="13"/>
      <c r="G12" s="8"/>
    </row>
    <row r="13" spans="1:7" s="5" customFormat="1" x14ac:dyDescent="0.3">
      <c r="A13" s="5" t="s">
        <v>23</v>
      </c>
      <c r="B13" s="6">
        <v>5600.45</v>
      </c>
      <c r="C13" s="7">
        <v>2</v>
      </c>
      <c r="D13" s="11"/>
      <c r="E13" s="12"/>
      <c r="F13" s="13"/>
      <c r="G13" s="8"/>
    </row>
    <row r="14" spans="1:7" x14ac:dyDescent="0.3">
      <c r="A14" s="5" t="s">
        <v>25</v>
      </c>
      <c r="B14" s="6">
        <v>5049.84</v>
      </c>
      <c r="C14" s="7">
        <v>3</v>
      </c>
      <c r="D14" s="14"/>
      <c r="E14" s="1"/>
    </row>
    <row r="15" spans="1:7" x14ac:dyDescent="0.3">
      <c r="A15" s="10" t="s">
        <v>1</v>
      </c>
      <c r="B15" s="11"/>
      <c r="D15" s="11">
        <f>ABS(B13-B14)</f>
        <v>550.60999999999967</v>
      </c>
      <c r="E15" s="12">
        <f>ABS(C13-C14)</f>
        <v>1</v>
      </c>
      <c r="F15" s="13">
        <f>CHIDIST(D15,E15)</f>
        <v>9.2744992800084468E-122</v>
      </c>
      <c r="G15" s="1">
        <f>F15/2</f>
        <v>4.6372496400042234E-122</v>
      </c>
    </row>
    <row r="16" spans="1:7" x14ac:dyDescent="0.3">
      <c r="A16" s="10"/>
      <c r="B16" s="11"/>
      <c r="D16" s="11"/>
    </row>
    <row r="17" spans="1:7" s="5" customFormat="1" x14ac:dyDescent="0.3">
      <c r="A17" s="5" t="s">
        <v>27</v>
      </c>
      <c r="B17" s="6">
        <v>5439.8</v>
      </c>
      <c r="C17" s="7">
        <v>6</v>
      </c>
      <c r="D17" s="11"/>
      <c r="E17" s="12"/>
      <c r="F17" s="13"/>
      <c r="G17" s="8"/>
    </row>
    <row r="18" spans="1:7" x14ac:dyDescent="0.3">
      <c r="A18" s="5" t="s">
        <v>26</v>
      </c>
      <c r="B18" s="6">
        <v>5040.2</v>
      </c>
      <c r="C18" s="7">
        <v>7</v>
      </c>
      <c r="D18" s="14"/>
      <c r="E18" s="1"/>
    </row>
    <row r="19" spans="1:7" x14ac:dyDescent="0.3">
      <c r="A19" s="10" t="s">
        <v>1</v>
      </c>
      <c r="B19" s="11"/>
      <c r="D19" s="11">
        <f>ABS(B17-B18)</f>
        <v>399.60000000000036</v>
      </c>
      <c r="E19" s="12">
        <f>ABS(C17-C18)</f>
        <v>1</v>
      </c>
      <c r="F19" s="13">
        <f>CHIDIST(D19,E19)</f>
        <v>6.7299173606250988E-89</v>
      </c>
      <c r="G19" s="8">
        <f>F19/2</f>
        <v>3.3649586803125494E-89</v>
      </c>
    </row>
    <row r="20" spans="1:7" x14ac:dyDescent="0.3">
      <c r="A20" s="10"/>
      <c r="B20" s="11"/>
      <c r="D20" s="11"/>
    </row>
    <row r="21" spans="1:7" s="5" customFormat="1" x14ac:dyDescent="0.3">
      <c r="A21" s="5" t="s">
        <v>26</v>
      </c>
      <c r="B21" s="6">
        <v>5040.2</v>
      </c>
      <c r="C21" s="7">
        <v>7</v>
      </c>
      <c r="D21" s="11"/>
      <c r="E21" s="12"/>
      <c r="F21" s="13"/>
      <c r="G21" s="8"/>
    </row>
    <row r="22" spans="1:7" x14ac:dyDescent="0.3">
      <c r="A22" s="5" t="s">
        <v>28</v>
      </c>
      <c r="B22" s="6">
        <v>5038.6099999999997</v>
      </c>
      <c r="C22" s="7">
        <v>9</v>
      </c>
      <c r="D22" s="14"/>
      <c r="E22" s="1"/>
    </row>
    <row r="23" spans="1:7" x14ac:dyDescent="0.3">
      <c r="A23" s="10" t="s">
        <v>1</v>
      </c>
      <c r="B23" s="11"/>
      <c r="D23" s="11">
        <f>ABS(B21-B22)</f>
        <v>1.5900000000001455</v>
      </c>
      <c r="E23" s="12">
        <f>ABS(C21-C22)</f>
        <v>2</v>
      </c>
      <c r="F23" s="13">
        <f>CHIDIST(D23,E23)</f>
        <v>0.45158123492255936</v>
      </c>
      <c r="G23" s="1">
        <f>(0.5*CHIDIST(D23,E23))+(0.5*CHIDIST(D23,(E23-1)))</f>
        <v>0.32945368437089306</v>
      </c>
    </row>
    <row r="24" spans="1:7" x14ac:dyDescent="0.3">
      <c r="A24" s="10"/>
      <c r="B24" s="11"/>
      <c r="D24" s="11"/>
    </row>
    <row r="25" spans="1:7" x14ac:dyDescent="0.3">
      <c r="A25" s="16"/>
      <c r="B25" s="11"/>
      <c r="D25" s="14"/>
      <c r="E25" s="1"/>
    </row>
    <row r="26" spans="1:7" x14ac:dyDescent="0.3">
      <c r="A26" s="16"/>
      <c r="B26" s="11"/>
      <c r="D26" s="14"/>
      <c r="E26" s="1"/>
    </row>
    <row r="27" spans="1:7" x14ac:dyDescent="0.3">
      <c r="A27" s="10"/>
      <c r="B27" s="11"/>
      <c r="D27" s="11"/>
    </row>
    <row r="28" spans="1:7" x14ac:dyDescent="0.3">
      <c r="A28" s="10"/>
    </row>
    <row r="30" spans="1:7" x14ac:dyDescent="0.3">
      <c r="A30" s="10"/>
    </row>
    <row r="31" spans="1:7" x14ac:dyDescent="0.3">
      <c r="A31" s="10"/>
    </row>
  </sheetData>
  <mergeCells count="3">
    <mergeCell ref="A1:F1"/>
    <mergeCell ref="A2:C2"/>
    <mergeCell ref="D2:G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D5F26-5EE0-43A0-AC5C-160E722DB98F}">
  <dimension ref="A2:I9"/>
  <sheetViews>
    <sheetView workbookViewId="0">
      <selection activeCell="M9" sqref="M9"/>
    </sheetView>
  </sheetViews>
  <sheetFormatPr defaultColWidth="9.109375" defaultRowHeight="21" x14ac:dyDescent="0.4"/>
  <cols>
    <col min="1" max="1" width="18.6640625" style="25" customWidth="1"/>
    <col min="2" max="2" width="1.33203125" style="25" customWidth="1"/>
    <col min="3" max="5" width="12.44140625" style="34" customWidth="1"/>
    <col min="6" max="6" width="1.88671875" style="25" customWidth="1"/>
    <col min="7" max="9" width="12.44140625" style="25" customWidth="1"/>
    <col min="10" max="16384" width="9.109375" style="25"/>
  </cols>
  <sheetData>
    <row r="2" spans="1:9" s="18" customFormat="1" x14ac:dyDescent="0.3">
      <c r="A2" s="43" t="s">
        <v>2</v>
      </c>
      <c r="B2" s="17"/>
      <c r="C2" s="45" t="s">
        <v>3</v>
      </c>
      <c r="D2" s="45"/>
      <c r="E2" s="45"/>
      <c r="F2" s="17"/>
      <c r="G2" s="45" t="s">
        <v>4</v>
      </c>
      <c r="H2" s="45"/>
      <c r="I2" s="45"/>
    </row>
    <row r="3" spans="1:9" s="18" customFormat="1" x14ac:dyDescent="0.3">
      <c r="A3" s="44"/>
      <c r="B3" s="19"/>
      <c r="C3" s="20" t="s">
        <v>5</v>
      </c>
      <c r="D3" s="20" t="s">
        <v>6</v>
      </c>
      <c r="E3" s="20" t="s">
        <v>7</v>
      </c>
      <c r="G3" s="20" t="s">
        <v>5</v>
      </c>
      <c r="H3" s="20" t="s">
        <v>6</v>
      </c>
      <c r="I3" s="20" t="s">
        <v>7</v>
      </c>
    </row>
    <row r="4" spans="1:9" x14ac:dyDescent="0.4">
      <c r="A4" s="21" t="s">
        <v>8</v>
      </c>
      <c r="B4" s="22"/>
      <c r="C4" s="23">
        <v>1.0823</v>
      </c>
      <c r="D4" s="23">
        <v>7.2209999999999996E-2</v>
      </c>
      <c r="E4" s="24">
        <v>1E-4</v>
      </c>
      <c r="G4" s="26">
        <v>1.3475999999999999</v>
      </c>
      <c r="H4" s="26">
        <v>0.25979999999999998</v>
      </c>
      <c r="I4" s="24">
        <v>1E-4</v>
      </c>
    </row>
    <row r="5" spans="1:9" x14ac:dyDescent="0.4">
      <c r="A5" s="21" t="s">
        <v>9</v>
      </c>
      <c r="B5" s="22"/>
      <c r="C5" s="28">
        <v>-0.26750000000000002</v>
      </c>
      <c r="D5" s="23">
        <v>5.5480000000000002E-2</v>
      </c>
      <c r="E5" s="29">
        <v>1E-4</v>
      </c>
      <c r="G5" s="30">
        <v>-0.32390000000000002</v>
      </c>
      <c r="H5" s="26">
        <v>0.24199999999999999</v>
      </c>
      <c r="I5" s="27">
        <v>0.18090000000000001</v>
      </c>
    </row>
    <row r="6" spans="1:9" x14ac:dyDescent="0.4">
      <c r="A6" s="21" t="s">
        <v>12</v>
      </c>
      <c r="B6" s="22"/>
      <c r="C6" s="23">
        <v>0.22040000000000001</v>
      </c>
      <c r="D6" s="23">
        <v>9.9360000000000004E-2</v>
      </c>
      <c r="E6" s="31">
        <v>2.6599999999999999E-2</v>
      </c>
      <c r="G6" s="26">
        <v>3.7150000000000002E-2</v>
      </c>
      <c r="H6" s="26">
        <v>0.42609999999999998</v>
      </c>
      <c r="I6" s="27">
        <v>0.93059999999999998</v>
      </c>
    </row>
    <row r="7" spans="1:9" x14ac:dyDescent="0.4">
      <c r="A7" s="21" t="s">
        <v>10</v>
      </c>
      <c r="B7" s="22"/>
      <c r="C7" s="23">
        <v>0.47420000000000001</v>
      </c>
      <c r="D7" s="23">
        <v>0.1129</v>
      </c>
      <c r="E7" s="29">
        <v>1E-4</v>
      </c>
      <c r="G7" s="26">
        <v>0.78959999999999997</v>
      </c>
      <c r="H7" s="26">
        <v>0.49890000000000001</v>
      </c>
      <c r="I7" s="27">
        <v>0.11360000000000001</v>
      </c>
    </row>
    <row r="8" spans="1:9" x14ac:dyDescent="0.4">
      <c r="A8" s="21" t="s">
        <v>11</v>
      </c>
      <c r="B8" s="22"/>
      <c r="C8" s="23">
        <v>0.66210000000000002</v>
      </c>
      <c r="D8" s="23">
        <v>8.2229999999999998E-2</v>
      </c>
      <c r="E8" s="29">
        <v>1E-4</v>
      </c>
      <c r="G8" s="26">
        <v>0.73880000000000001</v>
      </c>
      <c r="H8" s="26">
        <v>0.3367</v>
      </c>
      <c r="I8" s="31">
        <v>2.8299999999999999E-2</v>
      </c>
    </row>
    <row r="9" spans="1:9" x14ac:dyDescent="0.4">
      <c r="A9" s="32"/>
      <c r="B9" s="32"/>
      <c r="C9" s="33"/>
      <c r="D9" s="33"/>
      <c r="E9" s="33"/>
      <c r="F9" s="32"/>
      <c r="G9" s="32"/>
      <c r="H9" s="32"/>
      <c r="I9" s="32"/>
    </row>
  </sheetData>
  <mergeCells count="3">
    <mergeCell ref="A2:A3"/>
    <mergeCell ref="C2:E2"/>
    <mergeCell ref="G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LRTs</vt:lpstr>
      <vt:lpstr>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2019-11-03T21:23:24Z</dcterms:created>
  <dcterms:modified xsi:type="dcterms:W3CDTF">2023-11-26T16:57:10Z</dcterms:modified>
</cp:coreProperties>
</file>