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5_PSQF6270\PSQF6270_Example3\"/>
    </mc:Choice>
  </mc:AlternateContent>
  <xr:revisionPtr revIDLastSave="0" documentId="13_ncr:1_{59480132-9219-449E-827B-14334F489F49}" xr6:coauthVersionLast="47" xr6:coauthVersionMax="47" xr10:uidLastSave="{00000000-0000-0000-0000-000000000000}"/>
  <bookViews>
    <workbookView xWindow="4240" yWindow="2100" windowWidth="28480" windowHeight="17300" activeTab="3" xr2:uid="{00000000-000D-0000-FFFF-FFFF00000000}"/>
  </bookViews>
  <sheets>
    <sheet name="Means" sheetId="1" r:id="rId1"/>
    <sheet name="Results" sheetId="2" r:id="rId2"/>
    <sheet name="LRTs" sheetId="4" r:id="rId3"/>
    <sheet name="Scale Factor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4" l="1"/>
  <c r="D10" i="4"/>
  <c r="E6" i="4"/>
  <c r="D6" i="4"/>
  <c r="H2" i="3"/>
  <c r="G2" i="3"/>
  <c r="D2" i="3"/>
  <c r="C2" i="3"/>
  <c r="F10" i="4" l="1"/>
  <c r="F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tc={7FB0A376-3941-4EDC-AB35-7E4B7E8F04FC}</author>
  </authors>
  <commentList>
    <comment ref="E1" authorId="0" shapeId="0" xr:uid="{7FB0A376-3941-4EDC-AB35-7E4B7E8F04FC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in handout, see SAS code online</t>
      </text>
    </comment>
  </commentList>
</comments>
</file>

<file path=xl/sharedStrings.xml><?xml version="1.0" encoding="utf-8"?>
<sst xmlns="http://schemas.openxmlformats.org/spreadsheetml/2006/main" count="84" uniqueCount="58">
  <si>
    <t>Cog Reapp</t>
  </si>
  <si>
    <t>Suppression</t>
  </si>
  <si>
    <t>No Instruct</t>
  </si>
  <si>
    <t>No IPV</t>
  </si>
  <si>
    <t>Yes IPV</t>
  </si>
  <si>
    <t>Mean</t>
  </si>
  <si>
    <t>IPV=No</t>
  </si>
  <si>
    <t>IPV=Yes</t>
  </si>
  <si>
    <t>None</t>
  </si>
  <si>
    <t>CogR</t>
  </si>
  <si>
    <t>Supp</t>
  </si>
  <si>
    <t>IPV</t>
  </si>
  <si>
    <t>Cond</t>
  </si>
  <si>
    <t>SE</t>
  </si>
  <si>
    <t>Max</t>
  </si>
  <si>
    <t>Raw Data</t>
  </si>
  <si>
    <t>N</t>
  </si>
  <si>
    <t>None vs CogR: IPV=No</t>
  </si>
  <si>
    <t>None vs Supp: IPV=No</t>
  </si>
  <si>
    <t>CogR vs Supp: IPV=No</t>
  </si>
  <si>
    <t>None vs CogR: IPV=Yes</t>
  </si>
  <si>
    <t>None vs Supp: IPV=Yes</t>
  </si>
  <si>
    <t>CogR vs Supp: IPV=Yes</t>
  </si>
  <si>
    <t>No vs Yes IPV: None</t>
  </si>
  <si>
    <t>No vs Yes IPV: CogR</t>
  </si>
  <si>
    <t>No vs Yes IPV: Supp</t>
  </si>
  <si>
    <t>Normal Dist</t>
  </si>
  <si>
    <t>Poisson Dist</t>
  </si>
  <si>
    <t>NegBin Dist</t>
  </si>
  <si>
    <t>p-value</t>
  </si>
  <si>
    <t>SD</t>
  </si>
  <si>
    <t>Est</t>
  </si>
  <si>
    <t>Identity Link, Normal Dist</t>
  </si>
  <si>
    <t>Log Link, Normal Dist</t>
  </si>
  <si>
    <t>Log Link, Poisson Dist</t>
  </si>
  <si>
    <t>Exp(Log Link)</t>
  </si>
  <si>
    <t>Log Link, Neg Bin Dist</t>
  </si>
  <si>
    <t>Model Slope in Log Count</t>
  </si>
  <si>
    <t>k</t>
  </si>
  <si>
    <t>Pearson chisq or residual deviance</t>
  </si>
  <si>
    <t>DDF = N-k</t>
  </si>
  <si>
    <t>vfactor=DDF/N</t>
  </si>
  <si>
    <t>chi-sq/DDF = scale factor using N</t>
  </si>
  <si>
    <t>chi-sq/DDF = scale factor using DDF</t>
  </si>
  <si>
    <t>Note: It is your job to keep track of whether deviance should go up or down! 
These formulas work with ABSOLUTE VALUES.</t>
  </si>
  <si>
    <t>Model</t>
  </si>
  <si>
    <t>(-2LL) 
Deviance</t>
  </si>
  <si>
    <t>Model 
DF</t>
  </si>
  <si>
    <t>Abs Value 
-2LL Diff</t>
  </si>
  <si>
    <t>DF 
Diff</t>
  </si>
  <si>
    <t>Exact p 
Value</t>
  </si>
  <si>
    <t>LRT</t>
  </si>
  <si>
    <t>Poisson</t>
  </si>
  <si>
    <t>Negative Binomial</t>
  </si>
  <si>
    <t>Zero-Inflated Negative Binomial</t>
  </si>
  <si>
    <t>No/Yes IPV differ by None/CogR</t>
  </si>
  <si>
    <t>No/Yes IPV differ by None/Supp</t>
  </si>
  <si>
    <t>No/Yes IPV differ by CogR/Supp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</si>
</sst>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.000"/>
    <numFmt numFmtId="166" formatCode="0.000"/>
    <numFmt numFmtId="167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ourier New"/>
      <family val="3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2" fontId="3" fillId="0" borderId="0" xfId="0" applyNumberFormat="1" applyFont="1" applyAlignment="1">
      <alignment vertical="top" wrapText="1"/>
    </xf>
    <xf numFmtId="2" fontId="3" fillId="0" borderId="0" xfId="0" applyNumberFormat="1" applyFont="1" applyAlignment="1">
      <alignment horizontal="right" vertical="top" wrapText="1"/>
    </xf>
    <xf numFmtId="2" fontId="0" fillId="0" borderId="0" xfId="0" applyNumberForma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1"/>
    <xf numFmtId="0" fontId="1" fillId="0" borderId="1" xfId="1" applyFont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center" vertical="center" wrapText="1"/>
    </xf>
    <xf numFmtId="166" fontId="1" fillId="0" borderId="0" xfId="1" applyNumberFormat="1" applyFont="1" applyAlignment="1">
      <alignment horizontal="center" vertical="center" wrapText="1"/>
    </xf>
    <xf numFmtId="0" fontId="0" fillId="0" borderId="0" xfId="1" applyFont="1"/>
    <xf numFmtId="167" fontId="5" fillId="0" borderId="0" xfId="1" applyNumberFormat="1" applyAlignment="1">
      <alignment horizontal="center"/>
    </xf>
    <xf numFmtId="0" fontId="5" fillId="0" borderId="0" xfId="1" applyAlignment="1">
      <alignment horizontal="center"/>
    </xf>
    <xf numFmtId="166" fontId="5" fillId="0" borderId="0" xfId="1" applyNumberFormat="1" applyAlignment="1">
      <alignment horizontal="center"/>
    </xf>
    <xf numFmtId="0" fontId="0" fillId="0" borderId="0" xfId="1" applyFont="1" applyAlignment="1">
      <alignment horizontal="left" indent="2"/>
    </xf>
    <xf numFmtId="0" fontId="5" fillId="0" borderId="0" xfId="1" applyAlignment="1">
      <alignment horizontal="left" indent="2"/>
    </xf>
    <xf numFmtId="166" fontId="5" fillId="0" borderId="0" xfId="1" applyNumberForma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1" applyFont="1" applyBorder="1" applyAlignment="1">
      <alignment horizontal="center" wrapText="1"/>
    </xf>
  </cellXfs>
  <cellStyles count="2">
    <cellStyle name="Normal" xfId="0" builtinId="0"/>
    <cellStyle name="Normal 2 2" xfId="1" xr:uid="{24190724-718C-499E-9995-1D9BF6B773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36826799089139"/>
          <c:y val="5.1400554097404488E-2"/>
          <c:w val="0.81724235690050939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Means!$B$1</c:f>
              <c:strCache>
                <c:ptCount val="1"/>
                <c:pt idx="0">
                  <c:v>No IPV</c:v>
                </c:pt>
              </c:strCache>
            </c:strRef>
          </c:tx>
          <c:marker>
            <c:symbol val="none"/>
          </c:marker>
          <c:cat>
            <c:strRef>
              <c:f>Means!$A$2:$A$4</c:f>
              <c:strCache>
                <c:ptCount val="3"/>
                <c:pt idx="0">
                  <c:v>No Instruct</c:v>
                </c:pt>
                <c:pt idx="1">
                  <c:v>Cog Reapp</c:v>
                </c:pt>
                <c:pt idx="2">
                  <c:v>Suppression</c:v>
                </c:pt>
              </c:strCache>
            </c:strRef>
          </c:cat>
          <c:val>
            <c:numRef>
              <c:f>Means!$B$2:$B$4</c:f>
              <c:numCache>
                <c:formatCode>0.00</c:formatCode>
                <c:ptCount val="3"/>
                <c:pt idx="0">
                  <c:v>2.72</c:v>
                </c:pt>
                <c:pt idx="1">
                  <c:v>0.92</c:v>
                </c:pt>
                <c:pt idx="2">
                  <c:v>2.35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D9-4615-91AC-4523E56486BA}"/>
            </c:ext>
          </c:extLst>
        </c:ser>
        <c:ser>
          <c:idx val="1"/>
          <c:order val="1"/>
          <c:tx>
            <c:strRef>
              <c:f>Means!$C$1</c:f>
              <c:strCache>
                <c:ptCount val="1"/>
                <c:pt idx="0">
                  <c:v>Yes IPV</c:v>
                </c:pt>
              </c:strCache>
            </c:strRef>
          </c:tx>
          <c:marker>
            <c:symbol val="none"/>
          </c:marker>
          <c:cat>
            <c:strRef>
              <c:f>Means!$A$2:$A$4</c:f>
              <c:strCache>
                <c:ptCount val="3"/>
                <c:pt idx="0">
                  <c:v>No Instruct</c:v>
                </c:pt>
                <c:pt idx="1">
                  <c:v>Cog Reapp</c:v>
                </c:pt>
                <c:pt idx="2">
                  <c:v>Suppression</c:v>
                </c:pt>
              </c:strCache>
            </c:strRef>
          </c:cat>
          <c:val>
            <c:numRef>
              <c:f>Means!$C$2:$C$4</c:f>
              <c:numCache>
                <c:formatCode>0.00</c:formatCode>
                <c:ptCount val="3"/>
                <c:pt idx="0">
                  <c:v>3.05</c:v>
                </c:pt>
                <c:pt idx="1">
                  <c:v>0.15</c:v>
                </c:pt>
                <c:pt idx="2">
                  <c:v>4.46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D9-4615-91AC-4523E5648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0764160"/>
        <c:axId val="125599040"/>
      </c:lineChart>
      <c:catAx>
        <c:axId val="180764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599040"/>
        <c:crossesAt val="-10"/>
        <c:auto val="1"/>
        <c:lblAlgn val="ctr"/>
        <c:lblOffset val="100"/>
        <c:noMultiLvlLbl val="0"/>
      </c:catAx>
      <c:valAx>
        <c:axId val="125599040"/>
        <c:scaling>
          <c:orientation val="minMax"/>
          <c:max val="5"/>
          <c:min val="-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Aggressive</a:t>
                </a:r>
                <a:r>
                  <a:rPr lang="en-US" baseline="0"/>
                  <a:t> </a:t>
                </a:r>
                <a:r>
                  <a:rPr lang="en-US"/>
                  <a:t>Verbalizations</a:t>
                </a:r>
              </a:p>
            </c:rich>
          </c:tx>
          <c:layout>
            <c:manualLayout>
              <c:xMode val="edge"/>
              <c:yMode val="edge"/>
              <c:x val="2.234812111900647E-2"/>
              <c:y val="6.1088287877058847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180764160"/>
        <c:crosses val="autoZero"/>
        <c:crossBetween val="between"/>
        <c:majorUnit val="0.5"/>
      </c:valAx>
      <c:dTable>
        <c:showHorzBorder val="1"/>
        <c:showVertBorder val="1"/>
        <c:showOutline val="1"/>
        <c:showKeys val="0"/>
      </c:dTable>
    </c:plotArea>
    <c:legend>
      <c:legendPos val="t"/>
      <c:layout>
        <c:manualLayout>
          <c:xMode val="edge"/>
          <c:yMode val="edge"/>
          <c:x val="0.30767396453492096"/>
          <c:y val="7.2463768115942032E-2"/>
          <c:w val="0.38465207093015813"/>
          <c:h val="9.8046711552360305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142881</xdr:rowOff>
    </xdr:from>
    <xdr:to>
      <xdr:col>11</xdr:col>
      <xdr:colOff>104775</xdr:colOff>
      <xdr:row>15</xdr:row>
      <xdr:rowOff>28581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esa Hoffman" id="{0A293EA9-9B69-4BDA-97E6-3AC8411DC0A4}" userId="Lesa Hoffman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2-02-21T22:45:29.93" personId="{0A293EA9-9B69-4BDA-97E6-3AC8411DC0A4}" id="{7FB0A376-3941-4EDC-AB35-7E4B7E8F04FC}">
    <text>not in handout, see SAS code online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8"/>
  <sheetViews>
    <sheetView workbookViewId="0">
      <selection activeCell="M1" sqref="M1:Y9"/>
    </sheetView>
  </sheetViews>
  <sheetFormatPr defaultColWidth="8.90625" defaultRowHeight="14.5" x14ac:dyDescent="0.35"/>
  <cols>
    <col min="1" max="1" width="11.90625" bestFit="1" customWidth="1"/>
    <col min="4" max="4" width="3.6328125" customWidth="1"/>
    <col min="13" max="13" width="11.08984375" customWidth="1"/>
    <col min="15" max="15" width="5.6328125" customWidth="1"/>
    <col min="16" max="17" width="6.54296875" customWidth="1"/>
    <col min="18" max="25" width="7.36328125" customWidth="1"/>
  </cols>
  <sheetData>
    <row r="1" spans="1:25" x14ac:dyDescent="0.35">
      <c r="B1" t="s">
        <v>3</v>
      </c>
      <c r="C1" t="s">
        <v>4</v>
      </c>
      <c r="T1" s="33" t="s">
        <v>35</v>
      </c>
      <c r="U1" s="33"/>
      <c r="V1" s="33"/>
      <c r="W1" s="33"/>
      <c r="X1" s="33"/>
      <c r="Y1" s="33"/>
    </row>
    <row r="2" spans="1:25" x14ac:dyDescent="0.35">
      <c r="A2" t="s">
        <v>2</v>
      </c>
      <c r="B2" s="6">
        <v>2.72</v>
      </c>
      <c r="C2" s="6">
        <v>3.05</v>
      </c>
      <c r="R2" s="33" t="s">
        <v>15</v>
      </c>
      <c r="S2" s="33"/>
      <c r="T2" s="33" t="s">
        <v>26</v>
      </c>
      <c r="U2" s="33"/>
      <c r="V2" s="33" t="s">
        <v>27</v>
      </c>
      <c r="W2" s="33"/>
      <c r="X2" s="33" t="s">
        <v>28</v>
      </c>
      <c r="Y2" s="33"/>
    </row>
    <row r="3" spans="1:25" x14ac:dyDescent="0.35">
      <c r="A3" t="s">
        <v>0</v>
      </c>
      <c r="B3" s="6">
        <v>0.92</v>
      </c>
      <c r="C3" s="6">
        <v>0.15</v>
      </c>
      <c r="M3" s="2" t="s">
        <v>11</v>
      </c>
      <c r="N3" s="2" t="s">
        <v>12</v>
      </c>
      <c r="O3" s="7" t="s">
        <v>16</v>
      </c>
      <c r="P3" s="8" t="s">
        <v>14</v>
      </c>
      <c r="Q3" s="8" t="s">
        <v>30</v>
      </c>
      <c r="R3" s="8" t="s">
        <v>5</v>
      </c>
      <c r="S3" s="8" t="s">
        <v>13</v>
      </c>
      <c r="T3" s="8" t="s">
        <v>5</v>
      </c>
      <c r="U3" s="8" t="s">
        <v>13</v>
      </c>
      <c r="V3" s="8" t="s">
        <v>5</v>
      </c>
      <c r="W3" s="8" t="s">
        <v>13</v>
      </c>
      <c r="X3" s="8" t="s">
        <v>5</v>
      </c>
      <c r="Y3" s="8" t="s">
        <v>13</v>
      </c>
    </row>
    <row r="4" spans="1:25" x14ac:dyDescent="0.35">
      <c r="A4" t="s">
        <v>1</v>
      </c>
      <c r="B4" s="6">
        <v>2.35</v>
      </c>
      <c r="C4" s="6">
        <v>4.46</v>
      </c>
      <c r="M4" s="2" t="s">
        <v>6</v>
      </c>
      <c r="N4" s="2" t="s">
        <v>8</v>
      </c>
      <c r="O4">
        <v>53</v>
      </c>
      <c r="P4" s="3">
        <v>24</v>
      </c>
      <c r="Q4" s="4">
        <v>4.32</v>
      </c>
      <c r="R4" s="4">
        <v>2.72</v>
      </c>
      <c r="S4" s="4">
        <v>0.59</v>
      </c>
      <c r="T4" s="5">
        <v>2.7170000000000001</v>
      </c>
      <c r="U4" s="5">
        <v>0.46820000000000001</v>
      </c>
      <c r="V4" s="6">
        <v>2.7170000000000001</v>
      </c>
      <c r="W4" s="6">
        <v>0.22639999999999999</v>
      </c>
      <c r="X4" s="6">
        <v>2.7170000000000001</v>
      </c>
      <c r="Y4" s="6">
        <v>0.52370000000000005</v>
      </c>
    </row>
    <row r="5" spans="1:25" x14ac:dyDescent="0.35">
      <c r="M5" s="2" t="s">
        <v>7</v>
      </c>
      <c r="N5" s="2" t="s">
        <v>8</v>
      </c>
      <c r="O5">
        <v>21</v>
      </c>
      <c r="P5" s="3">
        <v>9</v>
      </c>
      <c r="Q5" s="4">
        <v>2.82</v>
      </c>
      <c r="R5" s="4">
        <v>3.05</v>
      </c>
      <c r="S5" s="4">
        <v>0.62</v>
      </c>
      <c r="T5" s="5">
        <v>3.0476000000000001</v>
      </c>
      <c r="U5" s="5">
        <v>0.74380000000000002</v>
      </c>
      <c r="V5" s="6">
        <v>3.0476000000000001</v>
      </c>
      <c r="W5" s="6">
        <v>0.38100000000000001</v>
      </c>
      <c r="X5" s="6">
        <v>3.0476000000000001</v>
      </c>
      <c r="Y5" s="6">
        <v>0.92369999999999997</v>
      </c>
    </row>
    <row r="6" spans="1:25" x14ac:dyDescent="0.35">
      <c r="M6" s="2" t="s">
        <v>6</v>
      </c>
      <c r="N6" s="2" t="s">
        <v>9</v>
      </c>
      <c r="O6">
        <v>53</v>
      </c>
      <c r="P6" s="3">
        <v>11</v>
      </c>
      <c r="Q6" s="4">
        <v>1.95</v>
      </c>
      <c r="R6" s="4">
        <v>0.92</v>
      </c>
      <c r="S6" s="4">
        <v>0.27</v>
      </c>
      <c r="T6" s="5">
        <v>0.92449999999999999</v>
      </c>
      <c r="U6" s="5">
        <v>0.46820000000000001</v>
      </c>
      <c r="V6" s="6">
        <v>0.92449999999999999</v>
      </c>
      <c r="W6" s="6">
        <v>0.1321</v>
      </c>
      <c r="X6" s="6">
        <v>0.92449999999999999</v>
      </c>
      <c r="Y6" s="6">
        <v>0.20799999999999999</v>
      </c>
    </row>
    <row r="7" spans="1:25" x14ac:dyDescent="0.35">
      <c r="M7" s="2" t="s">
        <v>7</v>
      </c>
      <c r="N7" s="2" t="s">
        <v>9</v>
      </c>
      <c r="O7">
        <v>20</v>
      </c>
      <c r="P7" s="3">
        <v>1</v>
      </c>
      <c r="Q7" s="4">
        <v>3.6999999999999998E-2</v>
      </c>
      <c r="R7" s="4">
        <v>0.15</v>
      </c>
      <c r="S7" s="4">
        <v>0.08</v>
      </c>
      <c r="T7" s="5">
        <v>0.15</v>
      </c>
      <c r="U7" s="5">
        <v>0.76219999999999999</v>
      </c>
      <c r="V7" s="6">
        <v>0.15</v>
      </c>
      <c r="W7" s="6">
        <v>8.6599999999999996E-2</v>
      </c>
      <c r="X7" s="6">
        <v>0.15</v>
      </c>
      <c r="Y7" s="6">
        <v>9.6439999999999998E-2</v>
      </c>
    </row>
    <row r="8" spans="1:25" x14ac:dyDescent="0.35">
      <c r="M8" s="2" t="s">
        <v>6</v>
      </c>
      <c r="N8" s="2" t="s">
        <v>10</v>
      </c>
      <c r="O8">
        <v>54</v>
      </c>
      <c r="P8" s="3">
        <v>14</v>
      </c>
      <c r="Q8" s="4">
        <v>3.3</v>
      </c>
      <c r="R8" s="4">
        <v>2.35</v>
      </c>
      <c r="S8" s="4">
        <v>0.45</v>
      </c>
      <c r="T8" s="5">
        <v>2.3519000000000001</v>
      </c>
      <c r="U8" s="5">
        <v>0.46379999999999999</v>
      </c>
      <c r="V8" s="6">
        <v>2.3519000000000001</v>
      </c>
      <c r="W8" s="6">
        <v>0.2087</v>
      </c>
      <c r="X8" s="6">
        <v>2.3519000000000001</v>
      </c>
      <c r="Y8" s="6">
        <v>0.4556</v>
      </c>
    </row>
    <row r="9" spans="1:25" x14ac:dyDescent="0.35">
      <c r="M9" s="2" t="s">
        <v>7</v>
      </c>
      <c r="N9" s="2" t="s">
        <v>10</v>
      </c>
      <c r="O9">
        <v>24</v>
      </c>
      <c r="P9" s="3">
        <v>19</v>
      </c>
      <c r="Q9" s="4">
        <v>5.27</v>
      </c>
      <c r="R9" s="4">
        <v>4.46</v>
      </c>
      <c r="S9" s="4">
        <v>1.08</v>
      </c>
      <c r="T9" s="5">
        <v>4.4583000000000004</v>
      </c>
      <c r="U9" s="5">
        <v>0.69569999999999999</v>
      </c>
      <c r="V9" s="6">
        <v>4.4583000000000004</v>
      </c>
      <c r="W9" s="6">
        <v>0.43099999999999999</v>
      </c>
      <c r="X9" s="6">
        <v>4.4583000000000004</v>
      </c>
      <c r="Y9" s="6">
        <v>1.2295</v>
      </c>
    </row>
    <row r="18" spans="2:6" x14ac:dyDescent="0.35">
      <c r="B18" s="1"/>
      <c r="C18" s="1"/>
      <c r="E18" s="1"/>
      <c r="F18" s="1"/>
    </row>
  </sheetData>
  <mergeCells count="5">
    <mergeCell ref="T1:Y1"/>
    <mergeCell ref="V2:W2"/>
    <mergeCell ref="X2:Y2"/>
    <mergeCell ref="R2:S2"/>
    <mergeCell ref="T2:U2"/>
  </mergeCells>
  <conditionalFormatting sqref="R4:R9 T4:T9 V4:V9 X4:X9">
    <cfRule type="colorScale" priority="21">
      <colorScale>
        <cfvo type="min"/>
        <cfvo type="max"/>
        <color rgb="FFFFEF9C"/>
        <color rgb="FF63BE7B"/>
      </colorScale>
    </cfRule>
  </conditionalFormatting>
  <conditionalFormatting sqref="S4:S9 U4:U9 W4:W9 Y4:Y9">
    <cfRule type="colorScale" priority="29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6CF2A-CE1B-4500-91E8-5E44518A5665}">
  <dimension ref="A1:Q14"/>
  <sheetViews>
    <sheetView workbookViewId="0">
      <selection activeCell="A16" sqref="A16"/>
    </sheetView>
  </sheetViews>
  <sheetFormatPr defaultColWidth="8.90625" defaultRowHeight="14.5" x14ac:dyDescent="0.35"/>
  <cols>
    <col min="1" max="1" width="28.6328125" style="9" customWidth="1"/>
    <col min="2" max="2" width="8.1796875" style="9" customWidth="1"/>
    <col min="3" max="3" width="8.6328125" customWidth="1"/>
    <col min="5" max="7" width="8.90625" hidden="1" customWidth="1"/>
    <col min="11" max="11" width="8.36328125" customWidth="1"/>
  </cols>
  <sheetData>
    <row r="1" spans="1:17" x14ac:dyDescent="0.35">
      <c r="A1" s="10"/>
      <c r="B1" s="34" t="s">
        <v>32</v>
      </c>
      <c r="C1" s="34"/>
      <c r="D1" s="34"/>
      <c r="E1" s="34" t="s">
        <v>33</v>
      </c>
      <c r="F1" s="34"/>
      <c r="G1" s="34"/>
      <c r="H1" s="34" t="s">
        <v>34</v>
      </c>
      <c r="I1" s="34"/>
      <c r="J1" s="34"/>
      <c r="K1" s="34" t="s">
        <v>36</v>
      </c>
      <c r="L1" s="34"/>
      <c r="M1" s="34"/>
      <c r="N1" s="6"/>
      <c r="O1" s="6"/>
      <c r="P1" s="6"/>
      <c r="Q1" s="6"/>
    </row>
    <row r="2" spans="1:17" x14ac:dyDescent="0.35">
      <c r="A2" s="16" t="s">
        <v>37</v>
      </c>
      <c r="B2" s="8" t="s">
        <v>31</v>
      </c>
      <c r="C2" s="7" t="s">
        <v>13</v>
      </c>
      <c r="D2" s="7" t="s">
        <v>29</v>
      </c>
      <c r="E2" s="8" t="s">
        <v>31</v>
      </c>
      <c r="F2" s="7" t="s">
        <v>13</v>
      </c>
      <c r="G2" s="7" t="s">
        <v>29</v>
      </c>
      <c r="H2" s="8" t="s">
        <v>31</v>
      </c>
      <c r="I2" s="7" t="s">
        <v>13</v>
      </c>
      <c r="J2" s="7" t="s">
        <v>29</v>
      </c>
      <c r="K2" s="8" t="s">
        <v>31</v>
      </c>
      <c r="L2" s="7" t="s">
        <v>13</v>
      </c>
      <c r="M2" s="7" t="s">
        <v>29</v>
      </c>
      <c r="N2" s="6"/>
      <c r="O2" s="6"/>
      <c r="P2" s="6"/>
      <c r="Q2" s="6"/>
    </row>
    <row r="3" spans="1:17" x14ac:dyDescent="0.35">
      <c r="A3" s="10" t="s">
        <v>23</v>
      </c>
      <c r="B3" s="5">
        <v>0.3306</v>
      </c>
      <c r="C3" s="5">
        <v>0.87890000000000001</v>
      </c>
      <c r="D3" s="12">
        <v>0.70679999999999998</v>
      </c>
      <c r="E3" s="5">
        <v>0.1148</v>
      </c>
      <c r="F3" s="5">
        <v>0.29880000000000001</v>
      </c>
      <c r="G3" s="12">
        <v>0.70069999999999999</v>
      </c>
      <c r="H3" s="5">
        <v>0.1148</v>
      </c>
      <c r="I3" s="5">
        <v>0.1502</v>
      </c>
      <c r="J3" s="12">
        <v>0.4446</v>
      </c>
      <c r="K3" s="5">
        <v>0.1148</v>
      </c>
      <c r="L3" s="5">
        <v>0.35920000000000002</v>
      </c>
      <c r="M3" s="12">
        <v>0.74919999999999998</v>
      </c>
    </row>
    <row r="4" spans="1:17" x14ac:dyDescent="0.35">
      <c r="A4" s="10" t="s">
        <v>24</v>
      </c>
      <c r="B4" s="5">
        <v>-0.77449999999999997</v>
      </c>
      <c r="C4" s="11">
        <v>0.89449999999999996</v>
      </c>
      <c r="D4" s="12">
        <v>0.38650000000000001</v>
      </c>
      <c r="E4" s="5">
        <v>-1.8186</v>
      </c>
      <c r="F4" s="11">
        <v>5.1062000000000003</v>
      </c>
      <c r="G4" s="12">
        <v>0.72170000000000001</v>
      </c>
      <c r="H4" s="5">
        <v>-1.8186</v>
      </c>
      <c r="I4" s="11">
        <v>0.5948</v>
      </c>
      <c r="J4" s="12">
        <v>2.2000000000000001E-3</v>
      </c>
      <c r="K4" s="5">
        <v>-1.8186</v>
      </c>
      <c r="L4" s="11">
        <v>0.68120000000000003</v>
      </c>
      <c r="M4" s="12">
        <v>7.6E-3</v>
      </c>
    </row>
    <row r="5" spans="1:17" x14ac:dyDescent="0.35">
      <c r="A5" s="13" t="s">
        <v>25</v>
      </c>
      <c r="B5" s="14">
        <v>2.1065</v>
      </c>
      <c r="C5" s="14">
        <v>0.83620000000000005</v>
      </c>
      <c r="D5" s="15">
        <v>1.18E-2</v>
      </c>
      <c r="E5" s="14">
        <v>0.63959999999999995</v>
      </c>
      <c r="F5" s="14">
        <v>0.2515</v>
      </c>
      <c r="G5" s="15">
        <v>1.0999999999999999E-2</v>
      </c>
      <c r="H5" s="14">
        <v>0.63959999999999995</v>
      </c>
      <c r="I5" s="14">
        <v>0.13120000000000001</v>
      </c>
      <c r="J5" s="15">
        <v>1E-4</v>
      </c>
      <c r="K5" s="14">
        <v>0.63959999999999995</v>
      </c>
      <c r="L5" s="14">
        <v>0.33700000000000002</v>
      </c>
      <c r="M5" s="15">
        <v>5.7700000000000001E-2</v>
      </c>
    </row>
    <row r="6" spans="1:17" x14ac:dyDescent="0.35">
      <c r="A6" s="10" t="s">
        <v>17</v>
      </c>
      <c r="B6" s="5">
        <v>-1.7925</v>
      </c>
      <c r="C6" s="11">
        <v>0.66210000000000002</v>
      </c>
      <c r="D6" s="12">
        <v>6.7999999999999996E-3</v>
      </c>
      <c r="E6" s="5">
        <v>-1.0780000000000001</v>
      </c>
      <c r="F6" s="11">
        <v>0.53490000000000004</v>
      </c>
      <c r="G6" s="12">
        <v>4.3900000000000002E-2</v>
      </c>
      <c r="H6" s="5">
        <v>-1.0780000000000001</v>
      </c>
      <c r="I6" s="11">
        <v>0.16539999999999999</v>
      </c>
      <c r="J6" s="15">
        <v>1E-4</v>
      </c>
      <c r="K6" s="5">
        <v>-1.0780000000000001</v>
      </c>
      <c r="L6" s="11">
        <v>0.29630000000000001</v>
      </c>
      <c r="M6" s="12">
        <v>2.9999999999999997E-4</v>
      </c>
      <c r="N6" s="6"/>
    </row>
    <row r="7" spans="1:17" x14ac:dyDescent="0.35">
      <c r="A7" s="10" t="s">
        <v>18</v>
      </c>
      <c r="B7" s="5">
        <v>-0.36509999999999998</v>
      </c>
      <c r="C7" s="11">
        <v>0.65900000000000003</v>
      </c>
      <c r="D7" s="12">
        <v>0.5796</v>
      </c>
      <c r="E7" s="5">
        <v>-0.14430000000000001</v>
      </c>
      <c r="F7" s="11">
        <v>0.26190000000000002</v>
      </c>
      <c r="G7" s="12">
        <v>0.58160000000000001</v>
      </c>
      <c r="H7" s="5">
        <v>-0.14430000000000001</v>
      </c>
      <c r="I7" s="11">
        <v>0.1217</v>
      </c>
      <c r="J7" s="12">
        <v>0.23580000000000001</v>
      </c>
      <c r="K7" s="5">
        <v>-0.14430000000000001</v>
      </c>
      <c r="L7" s="11">
        <v>0.27329999999999999</v>
      </c>
      <c r="M7" s="12">
        <v>0.59740000000000004</v>
      </c>
    </row>
    <row r="8" spans="1:17" x14ac:dyDescent="0.35">
      <c r="A8" s="13" t="s">
        <v>19</v>
      </c>
      <c r="B8" s="14">
        <v>1.4273</v>
      </c>
      <c r="C8" s="14">
        <v>0.65900000000000003</v>
      </c>
      <c r="D8" s="15">
        <v>3.0300000000000001E-2</v>
      </c>
      <c r="E8" s="14">
        <v>0.93369999999999997</v>
      </c>
      <c r="F8" s="14">
        <v>0.54349999999999998</v>
      </c>
      <c r="G8" s="15">
        <v>8.5800000000000001E-2</v>
      </c>
      <c r="H8" s="14">
        <v>0.93369999999999997</v>
      </c>
      <c r="I8" s="14">
        <v>0.16819999999999999</v>
      </c>
      <c r="J8" s="15">
        <v>1E-4</v>
      </c>
      <c r="K8" s="14">
        <v>0.93369999999999997</v>
      </c>
      <c r="L8" s="14">
        <v>0.2969</v>
      </c>
      <c r="M8" s="15">
        <v>1.6999999999999999E-3</v>
      </c>
    </row>
    <row r="9" spans="1:17" x14ac:dyDescent="0.35">
      <c r="A9" s="10" t="s">
        <v>20</v>
      </c>
      <c r="B9" s="5">
        <v>-2.8976000000000002</v>
      </c>
      <c r="C9" s="11">
        <v>1.0649</v>
      </c>
      <c r="D9" s="12">
        <v>6.4999999999999997E-3</v>
      </c>
      <c r="E9" s="5">
        <v>-3.0114999999999998</v>
      </c>
      <c r="F9" s="11">
        <v>5.0869</v>
      </c>
      <c r="G9" s="12">
        <v>0.55379999999999996</v>
      </c>
      <c r="H9" s="5">
        <v>-3.0114999999999998</v>
      </c>
      <c r="I9" s="11">
        <v>0.5907</v>
      </c>
      <c r="J9" s="15">
        <v>1E-4</v>
      </c>
      <c r="K9" s="5">
        <v>-3.0114999999999998</v>
      </c>
      <c r="L9" s="11">
        <v>0.71079999999999999</v>
      </c>
      <c r="M9" s="15">
        <v>1E-4</v>
      </c>
    </row>
    <row r="10" spans="1:17" x14ac:dyDescent="0.35">
      <c r="A10" s="10" t="s">
        <v>21</v>
      </c>
      <c r="B10" s="5">
        <v>1.4107000000000001</v>
      </c>
      <c r="C10" s="5">
        <v>1.0185</v>
      </c>
      <c r="D10" s="12">
        <v>0.16600000000000001</v>
      </c>
      <c r="E10" s="5">
        <v>0.38040000000000002</v>
      </c>
      <c r="F10" s="5">
        <v>0.28970000000000001</v>
      </c>
      <c r="G10" s="12">
        <v>0.18909999999999999</v>
      </c>
      <c r="H10" s="5">
        <v>0.38040000000000002</v>
      </c>
      <c r="I10" s="5">
        <v>0.158</v>
      </c>
      <c r="J10" s="12">
        <v>1.61E-2</v>
      </c>
      <c r="K10" s="5">
        <v>0.38040000000000002</v>
      </c>
      <c r="L10" s="5">
        <v>0.4098</v>
      </c>
      <c r="M10" s="12">
        <v>0.35320000000000001</v>
      </c>
    </row>
    <row r="11" spans="1:17" x14ac:dyDescent="0.35">
      <c r="A11" s="13" t="s">
        <v>22</v>
      </c>
      <c r="B11" s="14">
        <v>4.3083</v>
      </c>
      <c r="C11" s="14">
        <v>1.032</v>
      </c>
      <c r="D11" s="15">
        <v>1E-4</v>
      </c>
      <c r="E11" s="14">
        <v>3.3919000000000001</v>
      </c>
      <c r="F11" s="14">
        <v>5.0834000000000001</v>
      </c>
      <c r="G11" s="15">
        <v>0.50460000000000005</v>
      </c>
      <c r="H11" s="14">
        <v>3.3919000000000001</v>
      </c>
      <c r="I11" s="14">
        <v>0.58540000000000003</v>
      </c>
      <c r="J11" s="15">
        <v>1E-4</v>
      </c>
      <c r="K11" s="14">
        <v>3.3919000000000001</v>
      </c>
      <c r="L11" s="14">
        <v>0.6996</v>
      </c>
      <c r="M11" s="15">
        <v>1E-4</v>
      </c>
    </row>
    <row r="12" spans="1:17" x14ac:dyDescent="0.35">
      <c r="A12" s="10" t="s">
        <v>55</v>
      </c>
      <c r="B12" s="5">
        <v>-1.1052</v>
      </c>
      <c r="C12" s="11">
        <v>1.254</v>
      </c>
      <c r="D12" s="12">
        <v>0.37809999999999999</v>
      </c>
      <c r="E12" s="5">
        <v>-1.9335</v>
      </c>
      <c r="F12" s="11">
        <v>5.1148999999999996</v>
      </c>
      <c r="G12" s="12">
        <v>0.70540000000000003</v>
      </c>
      <c r="H12" s="5">
        <v>-1.9335</v>
      </c>
      <c r="I12" s="11">
        <v>0.61339999999999995</v>
      </c>
      <c r="J12" s="12">
        <v>1.6000000000000001E-3</v>
      </c>
      <c r="K12" s="5">
        <v>-1.9335</v>
      </c>
      <c r="L12" s="11">
        <v>0.77010000000000001</v>
      </c>
      <c r="M12" s="12">
        <v>1.2E-2</v>
      </c>
    </row>
    <row r="13" spans="1:17" x14ac:dyDescent="0.35">
      <c r="A13" s="10" t="s">
        <v>56</v>
      </c>
      <c r="B13" s="5">
        <v>1.7758</v>
      </c>
      <c r="C13" s="5">
        <v>1.2131000000000001</v>
      </c>
      <c r="D13" s="12">
        <v>0.14319999999999999</v>
      </c>
      <c r="E13" s="5">
        <v>0.52470000000000006</v>
      </c>
      <c r="F13" s="5">
        <v>0.39050000000000001</v>
      </c>
      <c r="G13" s="12">
        <v>0.17910000000000001</v>
      </c>
      <c r="H13" s="5">
        <v>0.52470000000000006</v>
      </c>
      <c r="I13" s="5">
        <v>0.19950000000000001</v>
      </c>
      <c r="J13" s="12">
        <v>8.5000000000000006E-3</v>
      </c>
      <c r="K13" s="5">
        <v>0.52470000000000006</v>
      </c>
      <c r="L13" s="5">
        <v>0.49249999999999999</v>
      </c>
      <c r="M13" s="12">
        <v>0.28670000000000001</v>
      </c>
    </row>
    <row r="14" spans="1:17" x14ac:dyDescent="0.35">
      <c r="A14" s="10" t="s">
        <v>57</v>
      </c>
      <c r="B14" s="5">
        <v>2.8809999999999998</v>
      </c>
      <c r="C14" s="5">
        <v>1.2243999999999999</v>
      </c>
      <c r="D14" s="12">
        <v>1.8599999999999998E-2</v>
      </c>
      <c r="E14" s="5">
        <v>2.4582000000000002</v>
      </c>
      <c r="F14" s="5">
        <v>5.1124000000000001</v>
      </c>
      <c r="G14" s="12">
        <v>0.63060000000000005</v>
      </c>
      <c r="H14" s="5">
        <v>2.4582000000000002</v>
      </c>
      <c r="I14" s="5">
        <v>0.60909999999999997</v>
      </c>
      <c r="J14" s="15">
        <v>1E-4</v>
      </c>
      <c r="K14" s="5">
        <v>2.4582000000000002</v>
      </c>
      <c r="L14" s="5">
        <v>0.76</v>
      </c>
      <c r="M14" s="12">
        <v>1.1999999999999999E-3</v>
      </c>
    </row>
  </sheetData>
  <mergeCells count="4">
    <mergeCell ref="B1:D1"/>
    <mergeCell ref="H1:J1"/>
    <mergeCell ref="K1:M1"/>
    <mergeCell ref="E1:G1"/>
  </mergeCells>
  <conditionalFormatting sqref="D3:D14 J3:J14 M3:M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8696B"/>
        <color rgb="FFFCFCFF"/>
      </colorScale>
    </cfRule>
  </conditionalFormatting>
  <conditionalFormatting sqref="G3:G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rgb="FFF8696B"/>
        <color rgb="FFFCFCFF"/>
      </colorScale>
    </cfRule>
  </conditionalFormatting>
  <conditionalFormatting sqref="N1:N2 P1:P2">
    <cfRule type="colorScale" priority="7">
      <colorScale>
        <cfvo type="min"/>
        <cfvo type="max"/>
        <color rgb="FFFFEF9C"/>
        <color rgb="FF63BE7B"/>
      </colorScale>
    </cfRule>
  </conditionalFormatting>
  <conditionalFormatting sqref="O1:O2 Q1:Q2 N6">
    <cfRule type="colorScale" priority="1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7AA4B-6D11-46C3-B654-22E1426C6BAE}">
  <dimension ref="A1:G10"/>
  <sheetViews>
    <sheetView workbookViewId="0">
      <selection activeCell="C2" sqref="C2"/>
    </sheetView>
  </sheetViews>
  <sheetFormatPr defaultColWidth="9" defaultRowHeight="14.5" x14ac:dyDescent="0.35"/>
  <cols>
    <col min="1" max="1" width="37.08984375" style="20" customWidth="1"/>
    <col min="2" max="2" width="11.90625" style="20" customWidth="1"/>
    <col min="3" max="3" width="9.54296875" style="20" customWidth="1"/>
    <col min="4" max="4" width="9.90625" style="20" bestFit="1" customWidth="1"/>
    <col min="5" max="5" width="7.453125" style="20" customWidth="1"/>
    <col min="6" max="6" width="11.81640625" style="32" customWidth="1"/>
    <col min="7" max="16384" width="9" style="20"/>
  </cols>
  <sheetData>
    <row r="1" spans="1:7" ht="30.65" customHeight="1" x14ac:dyDescent="0.35">
      <c r="A1" s="35" t="s">
        <v>44</v>
      </c>
      <c r="B1" s="35"/>
      <c r="C1" s="35"/>
      <c r="D1" s="35"/>
      <c r="E1" s="35"/>
      <c r="F1" s="35"/>
    </row>
    <row r="2" spans="1:7" ht="29" x14ac:dyDescent="0.35">
      <c r="A2" s="21" t="s">
        <v>45</v>
      </c>
      <c r="B2" s="21" t="s">
        <v>46</v>
      </c>
      <c r="C2" s="21" t="s">
        <v>47</v>
      </c>
      <c r="D2" s="21" t="s">
        <v>48</v>
      </c>
      <c r="E2" s="21" t="s">
        <v>49</v>
      </c>
      <c r="F2" s="22" t="s">
        <v>50</v>
      </c>
      <c r="G2" s="23"/>
    </row>
    <row r="3" spans="1:7" x14ac:dyDescent="0.35">
      <c r="A3" s="24"/>
      <c r="B3" s="24"/>
      <c r="C3" s="24"/>
      <c r="D3" s="24"/>
      <c r="E3" s="24"/>
      <c r="F3" s="25"/>
      <c r="G3" s="23"/>
    </row>
    <row r="4" spans="1:7" x14ac:dyDescent="0.35">
      <c r="A4" s="26" t="s">
        <v>52</v>
      </c>
      <c r="B4" s="29">
        <v>1155.7638999999999</v>
      </c>
      <c r="C4" s="28">
        <v>6</v>
      </c>
      <c r="D4" s="27"/>
      <c r="E4" s="28"/>
      <c r="F4" s="29"/>
    </row>
    <row r="5" spans="1:7" x14ac:dyDescent="0.35">
      <c r="A5" s="26" t="s">
        <v>53</v>
      </c>
      <c r="B5" s="29">
        <v>819.57669999999996</v>
      </c>
      <c r="C5" s="28">
        <v>7</v>
      </c>
      <c r="D5" s="27"/>
      <c r="E5" s="28"/>
      <c r="F5" s="29"/>
    </row>
    <row r="6" spans="1:7" x14ac:dyDescent="0.35">
      <c r="A6" s="30" t="s">
        <v>51</v>
      </c>
      <c r="B6" s="27"/>
      <c r="C6" s="28"/>
      <c r="D6" s="29">
        <f>ABS(B4-B5)</f>
        <v>336.18719999999996</v>
      </c>
      <c r="E6" s="28">
        <f>ABS(C4-C5)</f>
        <v>1</v>
      </c>
      <c r="F6" s="29">
        <f>CHIDIST(D6,E6)</f>
        <v>4.3176178069696997E-75</v>
      </c>
    </row>
    <row r="7" spans="1:7" x14ac:dyDescent="0.35">
      <c r="A7" s="31"/>
      <c r="B7" s="27"/>
      <c r="C7" s="28"/>
      <c r="D7" s="27"/>
      <c r="E7" s="28"/>
      <c r="F7" s="29"/>
    </row>
    <row r="8" spans="1:7" x14ac:dyDescent="0.35">
      <c r="A8" s="26" t="s">
        <v>53</v>
      </c>
      <c r="B8" s="29">
        <v>819.57669999999996</v>
      </c>
      <c r="C8" s="28">
        <v>7</v>
      </c>
      <c r="D8" s="27"/>
      <c r="E8" s="28"/>
      <c r="F8" s="29"/>
    </row>
    <row r="9" spans="1:7" x14ac:dyDescent="0.35">
      <c r="A9" s="26" t="s">
        <v>54</v>
      </c>
      <c r="B9" s="29">
        <v>819.57673999999997</v>
      </c>
      <c r="C9" s="28">
        <v>8</v>
      </c>
      <c r="D9" s="27"/>
      <c r="E9" s="28"/>
      <c r="F9" s="29"/>
    </row>
    <row r="10" spans="1:7" x14ac:dyDescent="0.35">
      <c r="A10" s="30" t="s">
        <v>51</v>
      </c>
      <c r="B10" s="27"/>
      <c r="C10" s="28"/>
      <c r="D10" s="29">
        <f>ABS(B8-B9)</f>
        <v>4.0000000012696546E-5</v>
      </c>
      <c r="E10" s="28">
        <f>ABS(C8-C9)</f>
        <v>1</v>
      </c>
      <c r="F10" s="29">
        <f>CHIDIST(D10,E10)</f>
        <v>0.99495376859672391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B6709-05EE-43FA-ACF6-CF50CBD0B9AD}">
  <dimension ref="A1:H9"/>
  <sheetViews>
    <sheetView tabSelected="1" workbookViewId="0">
      <selection activeCell="H20" sqref="H20"/>
    </sheetView>
  </sheetViews>
  <sheetFormatPr defaultRowHeight="14.5" x14ac:dyDescent="0.35"/>
  <cols>
    <col min="1" max="1" width="5.81640625" customWidth="1"/>
    <col min="2" max="2" width="4.1796875" customWidth="1"/>
    <col min="3" max="3" width="7" customWidth="1"/>
    <col min="5" max="5" width="3" customWidth="1"/>
    <col min="6" max="6" width="17.08984375" customWidth="1"/>
    <col min="7" max="7" width="17.54296875" customWidth="1"/>
    <col min="8" max="8" width="18.36328125" customWidth="1"/>
  </cols>
  <sheetData>
    <row r="1" spans="1:8" s="18" customFormat="1" ht="32.4" customHeight="1" x14ac:dyDescent="0.35">
      <c r="A1" s="17" t="s">
        <v>16</v>
      </c>
      <c r="B1" s="17" t="s">
        <v>38</v>
      </c>
      <c r="C1" s="17" t="s">
        <v>40</v>
      </c>
      <c r="D1" s="17" t="s">
        <v>41</v>
      </c>
      <c r="F1" s="17" t="s">
        <v>39</v>
      </c>
      <c r="G1" s="17" t="s">
        <v>42</v>
      </c>
      <c r="H1" s="17" t="s">
        <v>43</v>
      </c>
    </row>
    <row r="2" spans="1:8" x14ac:dyDescent="0.35">
      <c r="A2">
        <v>225</v>
      </c>
      <c r="B2">
        <v>6</v>
      </c>
      <c r="C2">
        <f>A2-B2</f>
        <v>219</v>
      </c>
      <c r="D2">
        <f>(C2)/A2</f>
        <v>0.97333333333333338</v>
      </c>
      <c r="F2">
        <v>2544.2283590000002</v>
      </c>
      <c r="G2">
        <f>F2/A2</f>
        <v>11.307681595555556</v>
      </c>
      <c r="H2">
        <f>F2/C2</f>
        <v>11.617481091324201</v>
      </c>
    </row>
    <row r="9" spans="1:8" x14ac:dyDescent="0.35">
      <c r="D9" s="1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Means</vt:lpstr>
      <vt:lpstr>Results</vt:lpstr>
      <vt:lpstr>LRTs</vt:lpstr>
      <vt:lpstr>Scale Factor</vt:lpstr>
    </vt:vector>
  </TitlesOfParts>
  <Company>University of Kansas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</dc:creator>
  <cp:lastModifiedBy>Hoffman, Lesa</cp:lastModifiedBy>
  <dcterms:created xsi:type="dcterms:W3CDTF">2014-11-25T18:29:33Z</dcterms:created>
  <dcterms:modified xsi:type="dcterms:W3CDTF">2025-03-10T15:08:09Z</dcterms:modified>
</cp:coreProperties>
</file>