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5" yWindow="109" windowWidth="8355" windowHeight="5896" tabRatio="699" activeTab="5"/>
  </bookViews>
  <sheets>
    <sheet name="Age Data" sheetId="20" r:id="rId1"/>
    <sheet name="Age Convergence" sheetId="6" r:id="rId2"/>
    <sheet name="Death Data" sheetId="21" r:id="rId3"/>
    <sheet name="Death Convergence" sheetId="23" r:id="rId4"/>
    <sheet name="Time Data" sheetId="25" r:id="rId5"/>
    <sheet name="Age &amp; Death by Time" sheetId="26" r:id="rId6"/>
  </sheets>
  <calcPr calcId="145621"/>
</workbook>
</file>

<file path=xl/calcChain.xml><?xml version="1.0" encoding="utf-8"?>
<calcChain xmlns="http://schemas.openxmlformats.org/spreadsheetml/2006/main">
  <c r="R6" i="25" l="1"/>
  <c r="R5" i="25"/>
  <c r="M25" i="25"/>
  <c r="M24" i="25"/>
  <c r="M23" i="25"/>
  <c r="M22" i="25"/>
  <c r="M20" i="25"/>
  <c r="T6" i="25" s="1"/>
  <c r="M19" i="25"/>
  <c r="S6" i="25" s="1"/>
  <c r="M18" i="25"/>
  <c r="M17" i="25"/>
  <c r="Q6" i="25" s="1"/>
  <c r="M16" i="25"/>
  <c r="P6" i="25" s="1"/>
  <c r="M13" i="25"/>
  <c r="S5" i="25" s="1"/>
  <c r="M12" i="25"/>
  <c r="M11" i="25"/>
  <c r="Q5" i="25" s="1"/>
  <c r="M10" i="25"/>
  <c r="P5" i="25" s="1"/>
  <c r="M5" i="25"/>
  <c r="Q4" i="25" s="1"/>
  <c r="M6" i="25"/>
  <c r="M7" i="25"/>
  <c r="S4" i="25" s="1"/>
  <c r="M8" i="25"/>
  <c r="M4" i="25"/>
  <c r="P4" i="25" s="1"/>
  <c r="T4" i="25"/>
  <c r="S7" i="25"/>
  <c r="R7" i="25"/>
  <c r="Q7" i="25"/>
  <c r="P7" i="25"/>
  <c r="R4" i="25"/>
  <c r="L4" i="20"/>
  <c r="C17" i="21"/>
  <c r="C18" i="21"/>
  <c r="L18" i="21" s="1"/>
  <c r="S6" i="21" s="1"/>
  <c r="C16" i="21"/>
  <c r="C11" i="21"/>
  <c r="C12" i="21"/>
  <c r="C13" i="21"/>
  <c r="L13" i="21" s="1"/>
  <c r="S5" i="21" s="1"/>
  <c r="C10" i="21"/>
  <c r="C5" i="21"/>
  <c r="L5" i="21" s="1"/>
  <c r="P4" i="21" s="1"/>
  <c r="C6" i="21"/>
  <c r="C7" i="21"/>
  <c r="L7" i="21" s="1"/>
  <c r="R4" i="21" s="1"/>
  <c r="C8" i="21"/>
  <c r="C4" i="21"/>
  <c r="L26" i="21"/>
  <c r="L25" i="21"/>
  <c r="R7" i="21" s="1"/>
  <c r="L24" i="21"/>
  <c r="L23" i="21"/>
  <c r="L22" i="21"/>
  <c r="O7" i="21"/>
  <c r="L17" i="21"/>
  <c r="R6" i="21"/>
  <c r="L16" i="21"/>
  <c r="Q6" i="21"/>
  <c r="L12" i="21"/>
  <c r="R5" i="21" s="1"/>
  <c r="L11" i="21"/>
  <c r="Q5" i="21"/>
  <c r="L10" i="21"/>
  <c r="P5" i="21" s="1"/>
  <c r="L8" i="21"/>
  <c r="S4" i="21"/>
  <c r="S7" i="21"/>
  <c r="Q7" i="21"/>
  <c r="P7" i="21"/>
  <c r="L6" i="21"/>
  <c r="Q4" i="21" s="1"/>
  <c r="L4" i="21"/>
  <c r="O4" i="21"/>
  <c r="L30" i="20"/>
  <c r="L29" i="20"/>
  <c r="L28" i="20"/>
  <c r="U7" i="20" s="1"/>
  <c r="L27" i="20"/>
  <c r="T7" i="20" s="1"/>
  <c r="L26" i="20"/>
  <c r="L25" i="20"/>
  <c r="L24" i="20"/>
  <c r="Q7" i="20" s="1"/>
  <c r="L23" i="20"/>
  <c r="P7" i="20" s="1"/>
  <c r="L22" i="20"/>
  <c r="L20" i="20"/>
  <c r="L19" i="20"/>
  <c r="V6" i="20" s="1"/>
  <c r="L18" i="20"/>
  <c r="U6" i="20" s="1"/>
  <c r="L17" i="20"/>
  <c r="L16" i="20"/>
  <c r="L14" i="20"/>
  <c r="L13" i="20"/>
  <c r="L12" i="20"/>
  <c r="L11" i="20"/>
  <c r="L10" i="20"/>
  <c r="L8" i="20"/>
  <c r="S4" i="20" s="1"/>
  <c r="L7" i="20"/>
  <c r="R4" i="20" s="1"/>
  <c r="L6" i="20"/>
  <c r="Q4" i="20" s="1"/>
  <c r="L5" i="20"/>
  <c r="P4" i="20" s="1"/>
  <c r="O4" i="20"/>
  <c r="W7" i="20"/>
  <c r="V7" i="20"/>
  <c r="S7" i="20"/>
  <c r="R7" i="20"/>
  <c r="O7" i="20"/>
  <c r="W6" i="20"/>
  <c r="T6" i="20"/>
  <c r="S6" i="20"/>
  <c r="U5" i="20"/>
  <c r="T5" i="20"/>
  <c r="S5" i="20"/>
  <c r="R5" i="20"/>
  <c r="Q5" i="20"/>
</calcChain>
</file>

<file path=xl/sharedStrings.xml><?xml version="1.0" encoding="utf-8"?>
<sst xmlns="http://schemas.openxmlformats.org/spreadsheetml/2006/main" count="76" uniqueCount="51">
  <si>
    <t>Model</t>
  </si>
  <si>
    <t>Pred Y</t>
  </si>
  <si>
    <t>Age</t>
  </si>
  <si>
    <t>Age-Based</t>
  </si>
  <si>
    <t>B Int</t>
  </si>
  <si>
    <t>B agetime85</t>
  </si>
  <si>
    <t>agetime85</t>
  </si>
  <si>
    <t>Initial Age 80</t>
  </si>
  <si>
    <t>Initial Age 84</t>
  </si>
  <si>
    <t>Initial Age 88</t>
  </si>
  <si>
    <t>Age Convergence</t>
  </si>
  <si>
    <t>Age-Convergence</t>
  </si>
  <si>
    <t>B agecoh85</t>
  </si>
  <si>
    <t>B age*agecoh</t>
  </si>
  <si>
    <t>agecoh85</t>
  </si>
  <si>
    <t>AgeCoh = 80</t>
  </si>
  <si>
    <t>AgeCoh = 84</t>
  </si>
  <si>
    <t>AgeCoh = 88</t>
  </si>
  <si>
    <t>Death-Based</t>
  </si>
  <si>
    <t>Death-Convergence</t>
  </si>
  <si>
    <t>Death Convergence</t>
  </si>
  <si>
    <t>deadtime6</t>
  </si>
  <si>
    <t>deadcoh6</t>
  </si>
  <si>
    <t>B deadtime6</t>
  </si>
  <si>
    <t>B deadcoh6</t>
  </si>
  <si>
    <t>B dead*deadcoh</t>
  </si>
  <si>
    <t>B deadtime6^2</t>
  </si>
  <si>
    <t>B dead^2*deadcoh</t>
  </si>
  <si>
    <t>Initial YTD 9</t>
  </si>
  <si>
    <t>Initial YTD 7</t>
  </si>
  <si>
    <t>Initial YTD 5</t>
  </si>
  <si>
    <t>Years to Death</t>
  </si>
  <si>
    <t>Predictor Values</t>
  </si>
  <si>
    <t>Fixed Effect Coefficients</t>
  </si>
  <si>
    <t>Time-Based</t>
  </si>
  <si>
    <t>time</t>
  </si>
  <si>
    <t>DeathCoh = -9</t>
  </si>
  <si>
    <t>DeathCoh = -7</t>
  </si>
  <si>
    <t>DeathCoh = -5</t>
  </si>
  <si>
    <t>YTD = -7</t>
  </si>
  <si>
    <t>AgeCoh = 86</t>
  </si>
  <si>
    <t>YTD = -11</t>
  </si>
  <si>
    <t>AgeCoh = 82</t>
  </si>
  <si>
    <t>B time</t>
  </si>
  <si>
    <t>B time*agecoh</t>
  </si>
  <si>
    <t>B time*deadcoh</t>
  </si>
  <si>
    <t>Years in Study</t>
  </si>
  <si>
    <t>Age 82, 11 YTD</t>
  </si>
  <si>
    <t>Age 82, 7 YTD</t>
  </si>
  <si>
    <t>Age 86, 11 YTD</t>
  </si>
  <si>
    <t>Age 86, 7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</si>
</sst>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422535211267595E-2"/>
          <c:y val="0.1254931657731507"/>
          <c:w val="0.9185110663983902"/>
          <c:h val="0.74095993505568158"/>
        </c:manualLayout>
      </c:layout>
      <c:lineChart>
        <c:grouping val="standard"/>
        <c:varyColors val="0"/>
        <c:ser>
          <c:idx val="0"/>
          <c:order val="0"/>
          <c:tx>
            <c:strRef>
              <c:f>'Age Data'!$N$4</c:f>
              <c:strCache>
                <c:ptCount val="1"/>
                <c:pt idx="0">
                  <c:v>Initial Age 80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'Age Data'!$O$3:$W$3</c:f>
              <c:numCache>
                <c:formatCode>General</c:formatCode>
                <c:ptCount val="9"/>
                <c:pt idx="0">
                  <c:v>80</c:v>
                </c:pt>
                <c:pt idx="1">
                  <c:v>82</c:v>
                </c:pt>
                <c:pt idx="2">
                  <c:v>84</c:v>
                </c:pt>
                <c:pt idx="3">
                  <c:v>86</c:v>
                </c:pt>
                <c:pt idx="4">
                  <c:v>88</c:v>
                </c:pt>
                <c:pt idx="5">
                  <c:v>90</c:v>
                </c:pt>
                <c:pt idx="6">
                  <c:v>92</c:v>
                </c:pt>
                <c:pt idx="7">
                  <c:v>94</c:v>
                </c:pt>
                <c:pt idx="8">
                  <c:v>96</c:v>
                </c:pt>
              </c:numCache>
            </c:numRef>
          </c:cat>
          <c:val>
            <c:numRef>
              <c:f>'Age Data'!$O$4:$W$4</c:f>
              <c:numCache>
                <c:formatCode>0.00</c:formatCode>
                <c:ptCount val="9"/>
                <c:pt idx="0">
                  <c:v>6.3504500000000013</c:v>
                </c:pt>
                <c:pt idx="1">
                  <c:v>5.185550000000001</c:v>
                </c:pt>
                <c:pt idx="2">
                  <c:v>4.0206500000000007</c:v>
                </c:pt>
                <c:pt idx="3">
                  <c:v>2.8557500000000005</c:v>
                </c:pt>
                <c:pt idx="4">
                  <c:v>1.6908500000000006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'Age Data'!$N$5</c:f>
              <c:strCache>
                <c:ptCount val="1"/>
                <c:pt idx="0">
                  <c:v>Initial Age 84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'Age Data'!$O$3:$W$3</c:f>
              <c:numCache>
                <c:formatCode>General</c:formatCode>
                <c:ptCount val="9"/>
                <c:pt idx="0">
                  <c:v>80</c:v>
                </c:pt>
                <c:pt idx="1">
                  <c:v>82</c:v>
                </c:pt>
                <c:pt idx="2">
                  <c:v>84</c:v>
                </c:pt>
                <c:pt idx="3">
                  <c:v>86</c:v>
                </c:pt>
                <c:pt idx="4">
                  <c:v>88</c:v>
                </c:pt>
                <c:pt idx="5">
                  <c:v>90</c:v>
                </c:pt>
                <c:pt idx="6">
                  <c:v>92</c:v>
                </c:pt>
                <c:pt idx="7">
                  <c:v>94</c:v>
                </c:pt>
                <c:pt idx="8">
                  <c:v>96</c:v>
                </c:pt>
              </c:numCache>
            </c:numRef>
          </c:cat>
          <c:val>
            <c:numRef>
              <c:f>'Age Data'!$O$5:$W$5</c:f>
              <c:numCache>
                <c:formatCode>0.00</c:formatCode>
                <c:ptCount val="9"/>
                <c:pt idx="2">
                  <c:v>5.7548500000000002</c:v>
                </c:pt>
                <c:pt idx="3">
                  <c:v>4.4415500000000003</c:v>
                </c:pt>
                <c:pt idx="4">
                  <c:v>3.1282500000000004</c:v>
                </c:pt>
                <c:pt idx="5">
                  <c:v>1.8149500000000001</c:v>
                </c:pt>
                <c:pt idx="6">
                  <c:v>0.50165000000000037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'Age Data'!$N$6</c:f>
              <c:strCache>
                <c:ptCount val="1"/>
                <c:pt idx="0">
                  <c:v>Initial Age 88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'Age Data'!$O$3:$W$3</c:f>
              <c:numCache>
                <c:formatCode>General</c:formatCode>
                <c:ptCount val="9"/>
                <c:pt idx="0">
                  <c:v>80</c:v>
                </c:pt>
                <c:pt idx="1">
                  <c:v>82</c:v>
                </c:pt>
                <c:pt idx="2">
                  <c:v>84</c:v>
                </c:pt>
                <c:pt idx="3">
                  <c:v>86</c:v>
                </c:pt>
                <c:pt idx="4">
                  <c:v>88</c:v>
                </c:pt>
                <c:pt idx="5">
                  <c:v>90</c:v>
                </c:pt>
                <c:pt idx="6">
                  <c:v>92</c:v>
                </c:pt>
                <c:pt idx="7">
                  <c:v>94</c:v>
                </c:pt>
                <c:pt idx="8">
                  <c:v>96</c:v>
                </c:pt>
              </c:numCache>
            </c:numRef>
          </c:cat>
          <c:val>
            <c:numRef>
              <c:f>'Age Data'!$O$6:$W$6</c:f>
              <c:numCache>
                <c:formatCode>0.00</c:formatCode>
                <c:ptCount val="9"/>
                <c:pt idx="4">
                  <c:v>4.5656500000000007</c:v>
                </c:pt>
                <c:pt idx="5">
                  <c:v>3.1039500000000002</c:v>
                </c:pt>
                <c:pt idx="6">
                  <c:v>1.6422500000000004</c:v>
                </c:pt>
                <c:pt idx="7">
                  <c:v>0.18054999999999977</c:v>
                </c:pt>
                <c:pt idx="8">
                  <c:v>-1.2811499999999998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'Age Data'!$N$7</c:f>
              <c:strCache>
                <c:ptCount val="1"/>
                <c:pt idx="0">
                  <c:v>Age Convergence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numRef>
              <c:f>'Age Data'!$O$3:$W$3</c:f>
              <c:numCache>
                <c:formatCode>General</c:formatCode>
                <c:ptCount val="9"/>
                <c:pt idx="0">
                  <c:v>80</c:v>
                </c:pt>
                <c:pt idx="1">
                  <c:v>82</c:v>
                </c:pt>
                <c:pt idx="2">
                  <c:v>84</c:v>
                </c:pt>
                <c:pt idx="3">
                  <c:v>86</c:v>
                </c:pt>
                <c:pt idx="4">
                  <c:v>88</c:v>
                </c:pt>
                <c:pt idx="5">
                  <c:v>90</c:v>
                </c:pt>
                <c:pt idx="6">
                  <c:v>92</c:v>
                </c:pt>
                <c:pt idx="7">
                  <c:v>94</c:v>
                </c:pt>
                <c:pt idx="8">
                  <c:v>96</c:v>
                </c:pt>
              </c:numCache>
            </c:numRef>
          </c:cat>
          <c:val>
            <c:numRef>
              <c:f>'Age Data'!$O$7:$W$7</c:f>
              <c:numCache>
                <c:formatCode>0.00</c:formatCode>
                <c:ptCount val="9"/>
                <c:pt idx="0">
                  <c:v>7.2965999999999998</c:v>
                </c:pt>
                <c:pt idx="1">
                  <c:v>6.2698</c:v>
                </c:pt>
                <c:pt idx="2">
                  <c:v>5.2429999999999994</c:v>
                </c:pt>
                <c:pt idx="3">
                  <c:v>4.2161999999999997</c:v>
                </c:pt>
                <c:pt idx="4">
                  <c:v>3.1893999999999996</c:v>
                </c:pt>
                <c:pt idx="5">
                  <c:v>2.1625999999999999</c:v>
                </c:pt>
                <c:pt idx="6">
                  <c:v>1.1357999999999997</c:v>
                </c:pt>
                <c:pt idx="7">
                  <c:v>0.10899999999999999</c:v>
                </c:pt>
                <c:pt idx="8">
                  <c:v>-0.91779999999999973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06624"/>
        <c:axId val="70875904"/>
      </c:lineChart>
      <c:catAx>
        <c:axId val="9570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50301813821824004"/>
              <c:y val="0.936390510982075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75904"/>
        <c:crossesAt val="-2"/>
        <c:auto val="1"/>
        <c:lblAlgn val="ctr"/>
        <c:lblOffset val="100"/>
        <c:tickLblSkip val="1"/>
        <c:tickMarkSkip val="1"/>
        <c:noMultiLvlLbl val="0"/>
      </c:catAx>
      <c:valAx>
        <c:axId val="7087590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Predicted Outcome</a:t>
                </a:r>
              </a:p>
            </c:rich>
          </c:tx>
          <c:layout>
            <c:manualLayout>
              <c:xMode val="edge"/>
              <c:yMode val="edge"/>
              <c:x val="7.9923896664321377E-3"/>
              <c:y val="0.38330043417965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70662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1032186459489458E-2"/>
          <c:y val="2.2838499184339316E-2"/>
          <c:w val="0.90899001109877908"/>
          <c:h val="7.34094616639477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422535211267595E-2"/>
          <c:y val="0.1254931657731507"/>
          <c:w val="0.91851106639839031"/>
          <c:h val="0.74095993505568181"/>
        </c:manualLayout>
      </c:layout>
      <c:lineChart>
        <c:grouping val="standard"/>
        <c:varyColors val="0"/>
        <c:ser>
          <c:idx val="0"/>
          <c:order val="0"/>
          <c:tx>
            <c:strRef>
              <c:f>'Death Data'!$N$4</c:f>
              <c:strCache>
                <c:ptCount val="1"/>
                <c:pt idx="0">
                  <c:v>Initial YTD 9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'Death Data'!$O$3:$S$3</c:f>
              <c:numCache>
                <c:formatCode>General</c:formatCode>
                <c:ptCount val="5"/>
                <c:pt idx="0">
                  <c:v>-9</c:v>
                </c:pt>
                <c:pt idx="1">
                  <c:v>-7</c:v>
                </c:pt>
                <c:pt idx="2">
                  <c:v>-5</c:v>
                </c:pt>
                <c:pt idx="3">
                  <c:v>-3</c:v>
                </c:pt>
                <c:pt idx="4">
                  <c:v>-1</c:v>
                </c:pt>
              </c:numCache>
            </c:numRef>
          </c:cat>
          <c:val>
            <c:numRef>
              <c:f>'Death Data'!$O$4:$S$4</c:f>
              <c:numCache>
                <c:formatCode>0.00</c:formatCode>
                <c:ptCount val="5"/>
                <c:pt idx="0">
                  <c:v>7.8083180000000008</c:v>
                </c:pt>
                <c:pt idx="1">
                  <c:v>6.5392220000000005</c:v>
                </c:pt>
                <c:pt idx="2">
                  <c:v>5.1104620000000001</c:v>
                </c:pt>
                <c:pt idx="3">
                  <c:v>3.5220380000000002</c:v>
                </c:pt>
                <c:pt idx="4">
                  <c:v>1.7739500000000004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'Death Data'!$N$5</c:f>
              <c:strCache>
                <c:ptCount val="1"/>
                <c:pt idx="0">
                  <c:v>Initial YTD 7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'Death Data'!$O$3:$S$3</c:f>
              <c:numCache>
                <c:formatCode>General</c:formatCode>
                <c:ptCount val="5"/>
                <c:pt idx="0">
                  <c:v>-9</c:v>
                </c:pt>
                <c:pt idx="1">
                  <c:v>-7</c:v>
                </c:pt>
                <c:pt idx="2">
                  <c:v>-5</c:v>
                </c:pt>
                <c:pt idx="3">
                  <c:v>-3</c:v>
                </c:pt>
                <c:pt idx="4">
                  <c:v>-1</c:v>
                </c:pt>
              </c:numCache>
            </c:numRef>
          </c:cat>
          <c:val>
            <c:numRef>
              <c:f>'Death Data'!$O$5:$S$5</c:f>
              <c:numCache>
                <c:formatCode>0.00</c:formatCode>
                <c:ptCount val="5"/>
                <c:pt idx="1">
                  <c:v>6.9892340000000006</c:v>
                </c:pt>
                <c:pt idx="2">
                  <c:v>5.3655140000000001</c:v>
                </c:pt>
                <c:pt idx="3">
                  <c:v>3.6039860000000004</c:v>
                </c:pt>
                <c:pt idx="4">
                  <c:v>1.7046500000000004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'Death Data'!$N$6</c:f>
              <c:strCache>
                <c:ptCount val="1"/>
                <c:pt idx="0">
                  <c:v>Initial YTD 5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'Death Data'!$O$3:$S$3</c:f>
              <c:numCache>
                <c:formatCode>General</c:formatCode>
                <c:ptCount val="5"/>
                <c:pt idx="0">
                  <c:v>-9</c:v>
                </c:pt>
                <c:pt idx="1">
                  <c:v>-7</c:v>
                </c:pt>
                <c:pt idx="2">
                  <c:v>-5</c:v>
                </c:pt>
                <c:pt idx="3">
                  <c:v>-3</c:v>
                </c:pt>
                <c:pt idx="4">
                  <c:v>-1</c:v>
                </c:pt>
              </c:numCache>
            </c:numRef>
          </c:cat>
          <c:val>
            <c:numRef>
              <c:f>'Death Data'!$O$6:$S$6</c:f>
              <c:numCache>
                <c:formatCode>0.00</c:formatCode>
                <c:ptCount val="5"/>
                <c:pt idx="2">
                  <c:v>5.6205660000000011</c:v>
                </c:pt>
                <c:pt idx="3">
                  <c:v>3.685934</c:v>
                </c:pt>
                <c:pt idx="4">
                  <c:v>1.6353500000000003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'Death Data'!$N$7</c:f>
              <c:strCache>
                <c:ptCount val="1"/>
                <c:pt idx="0">
                  <c:v>Death Convergence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numRef>
              <c:f>'Death Data'!$O$3:$S$3</c:f>
              <c:numCache>
                <c:formatCode>General</c:formatCode>
                <c:ptCount val="5"/>
                <c:pt idx="0">
                  <c:v>-9</c:v>
                </c:pt>
                <c:pt idx="1">
                  <c:v>-7</c:v>
                </c:pt>
                <c:pt idx="2">
                  <c:v>-5</c:v>
                </c:pt>
                <c:pt idx="3">
                  <c:v>-3</c:v>
                </c:pt>
                <c:pt idx="4">
                  <c:v>-1</c:v>
                </c:pt>
              </c:numCache>
            </c:numRef>
          </c:cat>
          <c:val>
            <c:numRef>
              <c:f>'Death Data'!$O$7:$S$7</c:f>
              <c:numCache>
                <c:formatCode>0.00</c:formatCode>
                <c:ptCount val="5"/>
                <c:pt idx="0">
                  <c:v>7.6180800000000009</c:v>
                </c:pt>
                <c:pt idx="1">
                  <c:v>6.6397199999999996</c:v>
                </c:pt>
                <c:pt idx="2">
                  <c:v>5.3071200000000003</c:v>
                </c:pt>
                <c:pt idx="3">
                  <c:v>3.6202799999999997</c:v>
                </c:pt>
                <c:pt idx="4">
                  <c:v>1.5791999999999995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93888"/>
        <c:axId val="80301440"/>
      </c:lineChart>
      <c:catAx>
        <c:axId val="9949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Years To Death</a:t>
                </a:r>
              </a:p>
            </c:rich>
          </c:tx>
          <c:layout>
            <c:manualLayout>
              <c:xMode val="edge"/>
              <c:yMode val="edge"/>
              <c:x val="0.50301813821824004"/>
              <c:y val="0.936390552360278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01440"/>
        <c:crossesAt val="-2"/>
        <c:auto val="1"/>
        <c:lblAlgn val="ctr"/>
        <c:lblOffset val="100"/>
        <c:tickLblSkip val="1"/>
        <c:tickMarkSkip val="1"/>
        <c:noMultiLvlLbl val="0"/>
      </c:catAx>
      <c:valAx>
        <c:axId val="80301440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Predicted Outcome</a:t>
                </a:r>
              </a:p>
            </c:rich>
          </c:tx>
          <c:layout>
            <c:manualLayout>
              <c:xMode val="edge"/>
              <c:yMode val="edge"/>
              <c:x val="7.9923896664321377E-3"/>
              <c:y val="0.383300388299160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493888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1032186459489458E-2"/>
          <c:y val="2.2913256955810146E-2"/>
          <c:w val="0.90899001109877908"/>
          <c:h val="7.36497545008183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422535211267595E-2"/>
          <c:y val="0.1254931657731507"/>
          <c:w val="0.91851106639839042"/>
          <c:h val="0.74095993505568192"/>
        </c:manualLayout>
      </c:layout>
      <c:lineChart>
        <c:grouping val="standard"/>
        <c:varyColors val="0"/>
        <c:ser>
          <c:idx val="0"/>
          <c:order val="0"/>
          <c:tx>
            <c:strRef>
              <c:f>'Time Data'!$O$4</c:f>
              <c:strCache>
                <c:ptCount val="1"/>
                <c:pt idx="0">
                  <c:v>Age 82, 11 YTD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'Time Data'!$P$3:$T$3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cat>
          <c:val>
            <c:numRef>
              <c:f>'Time Data'!$P$4:$T$4</c:f>
              <c:numCache>
                <c:formatCode>0.00</c:formatCode>
                <c:ptCount val="5"/>
                <c:pt idx="0">
                  <c:v>8.7364999999999995</c:v>
                </c:pt>
                <c:pt idx="1">
                  <c:v>7.4845999999999995</c:v>
                </c:pt>
                <c:pt idx="2">
                  <c:v>6.2326999999999995</c:v>
                </c:pt>
                <c:pt idx="3">
                  <c:v>4.9808000000000003</c:v>
                </c:pt>
                <c:pt idx="4">
                  <c:v>3.7289000000000003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'Time Data'!$O$6</c:f>
              <c:strCache>
                <c:ptCount val="1"/>
                <c:pt idx="0">
                  <c:v>Age 86, 11 YTD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'Time Data'!$P$3:$T$3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cat>
          <c:val>
            <c:numRef>
              <c:f>'Time Data'!$P$6:$T$6</c:f>
              <c:numCache>
                <c:formatCode>0.00</c:formatCode>
                <c:ptCount val="5"/>
                <c:pt idx="0">
                  <c:v>7.8245000000000005</c:v>
                </c:pt>
                <c:pt idx="1">
                  <c:v>6.7169999999999996</c:v>
                </c:pt>
                <c:pt idx="2">
                  <c:v>5.6094999999999988</c:v>
                </c:pt>
                <c:pt idx="3">
                  <c:v>4.5019999999999989</c:v>
                </c:pt>
                <c:pt idx="4">
                  <c:v>3.3944999999999999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'Time Data'!$O$5</c:f>
              <c:strCache>
                <c:ptCount val="1"/>
                <c:pt idx="0">
                  <c:v>Age 82, 7 YTD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ysDash"/>
            </a:ln>
          </c:spPr>
          <c:marker>
            <c:symbol val="circle"/>
            <c:size val="7"/>
            <c:spPr>
              <a:noFill/>
              <a:ln>
                <a:solidFill>
                  <a:srgbClr val="002060"/>
                </a:solidFill>
                <a:prstDash val="solid"/>
              </a:ln>
            </c:spPr>
          </c:marker>
          <c:cat>
            <c:numRef>
              <c:f>'Time Data'!$P$3:$T$3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cat>
          <c:val>
            <c:numRef>
              <c:f>'Time Data'!$P$5:$T$5</c:f>
              <c:numCache>
                <c:formatCode>0.00</c:formatCode>
                <c:ptCount val="5"/>
                <c:pt idx="0">
                  <c:v>6.6433</c:v>
                </c:pt>
                <c:pt idx="1">
                  <c:v>4.8965199999999998</c:v>
                </c:pt>
                <c:pt idx="2">
                  <c:v>3.14974</c:v>
                </c:pt>
                <c:pt idx="3">
                  <c:v>1.40296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'Time Data'!$O$7</c:f>
              <c:strCache>
                <c:ptCount val="1"/>
                <c:pt idx="0">
                  <c:v>Age 86, 7 YTD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ot"/>
            </a:ln>
          </c:spPr>
          <c:marker>
            <c:symbol val="triangle"/>
            <c:size val="7"/>
            <c:spPr>
              <a:noFill/>
              <a:ln>
                <a:solidFill>
                  <a:srgbClr val="FF0000"/>
                </a:solidFill>
              </a:ln>
            </c:spPr>
          </c:marker>
          <c:cat>
            <c:numRef>
              <c:f>'Time Data'!$P$3:$T$3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cat>
          <c:val>
            <c:numRef>
              <c:f>'Time Data'!$P$7:$T$7</c:f>
              <c:numCache>
                <c:formatCode>0.00</c:formatCode>
                <c:ptCount val="5"/>
                <c:pt idx="0">
                  <c:v>5.7313000000000001</c:v>
                </c:pt>
                <c:pt idx="1">
                  <c:v>4.128919999999999</c:v>
                </c:pt>
                <c:pt idx="2">
                  <c:v>2.5265400000000002</c:v>
                </c:pt>
                <c:pt idx="3">
                  <c:v>0.92415999999999987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95424"/>
        <c:axId val="80303744"/>
      </c:lineChart>
      <c:catAx>
        <c:axId val="9949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Years in Study</a:t>
                </a:r>
              </a:p>
            </c:rich>
          </c:tx>
          <c:layout>
            <c:manualLayout>
              <c:xMode val="edge"/>
              <c:yMode val="edge"/>
              <c:x val="0.50301813821824004"/>
              <c:y val="0.936390552360278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03744"/>
        <c:crossesAt val="-2"/>
        <c:auto val="1"/>
        <c:lblAlgn val="ctr"/>
        <c:lblOffset val="100"/>
        <c:tickLblSkip val="1"/>
        <c:tickMarkSkip val="1"/>
        <c:noMultiLvlLbl val="0"/>
      </c:catAx>
      <c:valAx>
        <c:axId val="80303744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Predicted Outcome</a:t>
                </a:r>
              </a:p>
            </c:rich>
          </c:tx>
          <c:layout>
            <c:manualLayout>
              <c:xMode val="edge"/>
              <c:yMode val="edge"/>
              <c:x val="7.9923896664321377E-3"/>
              <c:y val="0.383300388299160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49542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2142064372918979E-2"/>
          <c:y val="2.2913256955810146E-2"/>
          <c:w val="0.90899001109877908"/>
          <c:h val="7.36497545008183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5" right="0.75" top="1" bottom="1" header="0.5" footer="0.5"/>
  <pageSetup orientation="landscape" horizontalDpi="1200" verticalDpi="1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pageSetup orientation="landscape" horizontalDpi="1200" verticalDpi="1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130" workbookViewId="0"/>
  </sheetViews>
  <pageMargins left="0.75" right="0.75" top="1" bottom="1" header="0.5" footer="0.5"/>
  <pageSetup orientation="landscape" horizontalDpi="1200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26880" cy="581287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28899" cy="58134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26880" cy="581287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zoomScale="115" workbookViewId="0"/>
  </sheetViews>
  <sheetFormatPr defaultColWidth="9.125" defaultRowHeight="10.9" x14ac:dyDescent="0.2"/>
  <cols>
    <col min="1" max="1" width="13.375" style="2" bestFit="1" customWidth="1"/>
    <col min="2" max="2" width="8.25" style="2" bestFit="1" customWidth="1"/>
    <col min="3" max="3" width="8.75" style="2" bestFit="1" customWidth="1"/>
    <col min="4" max="4" width="1.875" style="2" customWidth="1"/>
    <col min="5" max="5" width="7" style="2" bestFit="1" customWidth="1"/>
    <col min="6" max="6" width="9.75" style="2" bestFit="1" customWidth="1"/>
    <col min="7" max="7" width="11.625" style="2" bestFit="1" customWidth="1"/>
    <col min="8" max="8" width="9" style="2" bestFit="1" customWidth="1"/>
    <col min="9" max="10" width="13" style="2" bestFit="1" customWidth="1"/>
    <col min="11" max="11" width="3.125" style="2" customWidth="1"/>
    <col min="12" max="12" width="6.75" style="2" bestFit="1" customWidth="1"/>
    <col min="13" max="13" width="9.125" style="2"/>
    <col min="14" max="14" width="14.875" style="2" bestFit="1" customWidth="1"/>
    <col min="15" max="15" width="4.625" style="2" bestFit="1" customWidth="1"/>
    <col min="16" max="17" width="4.875" style="2" bestFit="1" customWidth="1"/>
    <col min="18" max="24" width="4.625" style="2" bestFit="1" customWidth="1"/>
    <col min="25" max="26" width="6.125" style="2" customWidth="1"/>
    <col min="27" max="16384" width="9.125" style="2"/>
  </cols>
  <sheetData>
    <row r="1" spans="1:26" x14ac:dyDescent="0.2">
      <c r="B1" s="12" t="s">
        <v>32</v>
      </c>
      <c r="C1" s="12"/>
      <c r="D1" s="10"/>
      <c r="E1" s="12" t="s">
        <v>33</v>
      </c>
      <c r="F1" s="12"/>
      <c r="G1" s="12"/>
      <c r="H1" s="12"/>
      <c r="I1" s="12"/>
      <c r="J1" s="12"/>
    </row>
    <row r="2" spans="1:26" x14ac:dyDescent="0.2">
      <c r="A2" s="1" t="s">
        <v>0</v>
      </c>
      <c r="B2" s="1" t="s">
        <v>6</v>
      </c>
      <c r="C2" s="1" t="s">
        <v>14</v>
      </c>
      <c r="D2" s="1"/>
      <c r="E2" s="1" t="s">
        <v>4</v>
      </c>
      <c r="F2" s="1" t="s">
        <v>5</v>
      </c>
      <c r="G2" s="1"/>
      <c r="H2" s="1" t="s">
        <v>12</v>
      </c>
      <c r="I2" s="1" t="s">
        <v>13</v>
      </c>
      <c r="J2" s="1"/>
      <c r="K2" s="1"/>
      <c r="L2" s="1" t="s">
        <v>1</v>
      </c>
      <c r="O2" s="11" t="s">
        <v>2</v>
      </c>
      <c r="P2" s="11"/>
      <c r="Q2" s="11"/>
      <c r="R2" s="11"/>
      <c r="S2" s="11"/>
      <c r="T2" s="11"/>
      <c r="U2" s="11"/>
      <c r="V2" s="11"/>
      <c r="W2" s="11"/>
      <c r="X2" s="11"/>
    </row>
    <row r="3" spans="1:26" x14ac:dyDescent="0.2">
      <c r="O3" s="3">
        <v>80</v>
      </c>
      <c r="P3" s="3">
        <v>82</v>
      </c>
      <c r="Q3" s="3">
        <v>84</v>
      </c>
      <c r="R3" s="3">
        <v>86</v>
      </c>
      <c r="S3" s="3">
        <v>88</v>
      </c>
      <c r="T3" s="3">
        <v>90</v>
      </c>
      <c r="U3" s="3">
        <v>92</v>
      </c>
      <c r="V3" s="3">
        <v>94</v>
      </c>
      <c r="W3" s="3">
        <v>96</v>
      </c>
      <c r="X3" s="3"/>
      <c r="Y3" s="3"/>
      <c r="Z3" s="3"/>
    </row>
    <row r="4" spans="1:26" x14ac:dyDescent="0.2">
      <c r="A4" s="2" t="s">
        <v>3</v>
      </c>
      <c r="B4" s="3">
        <v>-5</v>
      </c>
      <c r="C4" s="3">
        <v>-5</v>
      </c>
      <c r="D4" s="3"/>
      <c r="E4" s="3">
        <v>5.5132000000000003</v>
      </c>
      <c r="F4" s="3">
        <v>-0.67520000000000002</v>
      </c>
      <c r="G4" s="3"/>
      <c r="H4" s="7">
        <v>0.41499999999999998</v>
      </c>
      <c r="I4" s="3">
        <v>-1.8550000000000001E-2</v>
      </c>
      <c r="J4" s="3"/>
      <c r="K4" s="3"/>
      <c r="L4" s="4">
        <f xml:space="preserve"> E4+ ($B4*F4) + ($B4*$B4*G4)+ ($C4*H4) + ($B4*$C4*I4) + ($B4*$B4*$C4*J4)</f>
        <v>6.3504500000000013</v>
      </c>
      <c r="N4" s="2" t="s">
        <v>7</v>
      </c>
      <c r="O4" s="6">
        <f>L4</f>
        <v>6.3504500000000013</v>
      </c>
      <c r="P4" s="6">
        <f>L5</f>
        <v>5.185550000000001</v>
      </c>
      <c r="Q4" s="6">
        <f>L6</f>
        <v>4.0206500000000007</v>
      </c>
      <c r="R4" s="6">
        <f>L7</f>
        <v>2.8557500000000005</v>
      </c>
      <c r="S4" s="6">
        <f>L8</f>
        <v>1.6908500000000006</v>
      </c>
      <c r="T4" s="6"/>
      <c r="U4" s="6"/>
      <c r="V4" s="6"/>
      <c r="W4" s="6"/>
      <c r="X4" s="6"/>
    </row>
    <row r="5" spans="1:26" x14ac:dyDescent="0.2">
      <c r="A5" s="2" t="s">
        <v>15</v>
      </c>
      <c r="B5" s="3">
        <v>-3</v>
      </c>
      <c r="C5" s="3">
        <v>-5</v>
      </c>
      <c r="D5" s="3"/>
      <c r="E5" s="3">
        <v>5.5132000000000003</v>
      </c>
      <c r="F5" s="3">
        <v>-0.67520000000000002</v>
      </c>
      <c r="G5" s="3"/>
      <c r="H5" s="7">
        <v>0.41499999999999998</v>
      </c>
      <c r="I5" s="3">
        <v>-1.8550000000000001E-2</v>
      </c>
      <c r="J5" s="3"/>
      <c r="K5" s="3"/>
      <c r="L5" s="4">
        <f xml:space="preserve"> E5+ ($B5*F5) + ($B5*$B5*G5)+ ($C5*H5) + ($B5*$C5*I5) + ($B5*$B5*$C5*J5)</f>
        <v>5.185550000000001</v>
      </c>
      <c r="N5" s="2" t="s">
        <v>8</v>
      </c>
      <c r="O5" s="6"/>
      <c r="P5" s="6"/>
      <c r="Q5" s="6">
        <f>L10</f>
        <v>5.7548500000000002</v>
      </c>
      <c r="R5" s="6">
        <f>L11</f>
        <v>4.4415500000000003</v>
      </c>
      <c r="S5" s="6">
        <f>L12</f>
        <v>3.1282500000000004</v>
      </c>
      <c r="T5" s="6">
        <f>L13</f>
        <v>1.8149500000000001</v>
      </c>
      <c r="U5" s="6">
        <f>L14</f>
        <v>0.50165000000000037</v>
      </c>
      <c r="V5" s="6"/>
      <c r="W5" s="6"/>
      <c r="X5" s="6"/>
    </row>
    <row r="6" spans="1:26" x14ac:dyDescent="0.2">
      <c r="A6" s="8"/>
      <c r="B6" s="3">
        <v>-1</v>
      </c>
      <c r="C6" s="3">
        <v>-5</v>
      </c>
      <c r="D6" s="3"/>
      <c r="E6" s="3">
        <v>5.5132000000000003</v>
      </c>
      <c r="F6" s="3">
        <v>-0.67520000000000002</v>
      </c>
      <c r="G6" s="3"/>
      <c r="H6" s="7">
        <v>0.41499999999999998</v>
      </c>
      <c r="I6" s="3">
        <v>-1.8550000000000001E-2</v>
      </c>
      <c r="J6" s="3"/>
      <c r="K6" s="3"/>
      <c r="L6" s="4">
        <f xml:space="preserve"> E6+ ($B6*F6) + ($B6*$B6*G6)+ ($C6*H6) + ($B6*$C6*I6) + ($B6*$B6*$C6*J6)</f>
        <v>4.0206500000000007</v>
      </c>
      <c r="N6" s="2" t="s">
        <v>9</v>
      </c>
      <c r="O6" s="6"/>
      <c r="P6" s="6"/>
      <c r="Q6" s="6"/>
      <c r="R6" s="6"/>
      <c r="S6" s="6">
        <f>L16</f>
        <v>4.5656500000000007</v>
      </c>
      <c r="T6" s="6">
        <f>L17</f>
        <v>3.1039500000000002</v>
      </c>
      <c r="U6" s="6">
        <f>L18</f>
        <v>1.6422500000000004</v>
      </c>
      <c r="V6" s="6">
        <f>L19</f>
        <v>0.18054999999999977</v>
      </c>
      <c r="W6" s="6">
        <f>L20</f>
        <v>-1.2811499999999998</v>
      </c>
      <c r="X6" s="6"/>
    </row>
    <row r="7" spans="1:26" x14ac:dyDescent="0.2">
      <c r="B7" s="3">
        <v>1</v>
      </c>
      <c r="C7" s="3">
        <v>-5</v>
      </c>
      <c r="D7" s="3"/>
      <c r="E7" s="3">
        <v>5.5132000000000003</v>
      </c>
      <c r="F7" s="3">
        <v>-0.67520000000000002</v>
      </c>
      <c r="G7" s="3"/>
      <c r="H7" s="7">
        <v>0.41499999999999998</v>
      </c>
      <c r="I7" s="3">
        <v>-1.8550000000000001E-2</v>
      </c>
      <c r="J7" s="3"/>
      <c r="K7" s="3"/>
      <c r="L7" s="4">
        <f xml:space="preserve"> E7+ ($B7*F7) + ($B7*$B7*G7)+ ($C7*H7) + ($B7*$C7*I7) + ($B7*$B7*$C7*J7)</f>
        <v>2.8557500000000005</v>
      </c>
      <c r="N7" s="2" t="s">
        <v>10</v>
      </c>
      <c r="O7" s="6">
        <f>L22</f>
        <v>7.2965999999999998</v>
      </c>
      <c r="P7" s="6">
        <f>L23</f>
        <v>6.2698</v>
      </c>
      <c r="Q7" s="6">
        <f>L24</f>
        <v>5.2429999999999994</v>
      </c>
      <c r="R7" s="6">
        <f>L25</f>
        <v>4.2161999999999997</v>
      </c>
      <c r="S7" s="6">
        <f>L26</f>
        <v>3.1893999999999996</v>
      </c>
      <c r="T7" s="6">
        <f>L27</f>
        <v>2.1625999999999999</v>
      </c>
      <c r="U7" s="6">
        <f>L28</f>
        <v>1.1357999999999997</v>
      </c>
      <c r="V7" s="6">
        <f>L29</f>
        <v>0.10899999999999999</v>
      </c>
      <c r="W7" s="6">
        <f>L30</f>
        <v>-0.91779999999999973</v>
      </c>
      <c r="X7" s="5"/>
    </row>
    <row r="8" spans="1:26" x14ac:dyDescent="0.2">
      <c r="B8" s="3">
        <v>3</v>
      </c>
      <c r="C8" s="3">
        <v>-5</v>
      </c>
      <c r="D8" s="3"/>
      <c r="E8" s="3">
        <v>5.5132000000000003</v>
      </c>
      <c r="F8" s="3">
        <v>-0.67520000000000002</v>
      </c>
      <c r="G8" s="3"/>
      <c r="H8" s="7">
        <v>0.41499999999999998</v>
      </c>
      <c r="I8" s="3">
        <v>-1.8550000000000001E-2</v>
      </c>
      <c r="J8" s="3"/>
      <c r="K8" s="3"/>
      <c r="L8" s="4">
        <f xml:space="preserve"> E8+ ($B8*F8) + ($B8*$B8*G8)+ ($C8*H8) + ($B8*$C8*I8) + ($B8*$B8*$C8*J8)</f>
        <v>1.6908500000000006</v>
      </c>
      <c r="O8" s="5"/>
      <c r="P8" s="5"/>
      <c r="Q8" s="5"/>
      <c r="R8" s="5"/>
      <c r="S8" s="5"/>
      <c r="T8" s="5"/>
      <c r="U8" s="5"/>
      <c r="V8" s="5"/>
      <c r="W8" s="5"/>
      <c r="X8" s="5"/>
    </row>
    <row r="9" spans="1:26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4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6" x14ac:dyDescent="0.2">
      <c r="A10" s="2" t="s">
        <v>3</v>
      </c>
      <c r="B10" s="3">
        <v>-1</v>
      </c>
      <c r="C10" s="3">
        <v>-1</v>
      </c>
      <c r="D10" s="3"/>
      <c r="E10" s="3">
        <v>5.5132000000000003</v>
      </c>
      <c r="F10" s="3">
        <v>-0.67520000000000002</v>
      </c>
      <c r="G10" s="3"/>
      <c r="H10" s="7">
        <v>0.41499999999999998</v>
      </c>
      <c r="I10" s="3">
        <v>-1.8550000000000001E-2</v>
      </c>
      <c r="J10" s="3"/>
      <c r="K10" s="3"/>
      <c r="L10" s="4">
        <f xml:space="preserve"> E10+ ($B10*F10) + ($B10*$B10*G10)+ ($C10*H10) + ($B10*$C10*I10) + ($B10*$B10*$C10*J10)</f>
        <v>5.7548500000000002</v>
      </c>
    </row>
    <row r="11" spans="1:26" x14ac:dyDescent="0.2">
      <c r="A11" s="2" t="s">
        <v>16</v>
      </c>
      <c r="B11" s="3">
        <v>1</v>
      </c>
      <c r="C11" s="3">
        <v>-1</v>
      </c>
      <c r="D11" s="3"/>
      <c r="E11" s="3">
        <v>5.5132000000000003</v>
      </c>
      <c r="F11" s="3">
        <v>-0.67520000000000002</v>
      </c>
      <c r="G11" s="3"/>
      <c r="H11" s="7">
        <v>0.41499999999999998</v>
      </c>
      <c r="I11" s="3">
        <v>-1.8550000000000001E-2</v>
      </c>
      <c r="J11" s="3"/>
      <c r="K11" s="3"/>
      <c r="L11" s="4">
        <f xml:space="preserve"> E11+ ($B11*F11) + ($B11*$B11*G11)+ ($C11*H11) + ($B11*$C11*I11) + ($B11*$B11*$C11*J11)</f>
        <v>4.4415500000000003</v>
      </c>
    </row>
    <row r="12" spans="1:26" x14ac:dyDescent="0.2">
      <c r="B12" s="3">
        <v>3</v>
      </c>
      <c r="C12" s="3">
        <v>-1</v>
      </c>
      <c r="D12" s="3"/>
      <c r="E12" s="3">
        <v>5.5132000000000003</v>
      </c>
      <c r="F12" s="3">
        <v>-0.67520000000000002</v>
      </c>
      <c r="G12" s="3"/>
      <c r="H12" s="7">
        <v>0.41499999999999998</v>
      </c>
      <c r="I12" s="3">
        <v>-1.8550000000000001E-2</v>
      </c>
      <c r="J12" s="3"/>
      <c r="K12" s="3"/>
      <c r="L12" s="4">
        <f xml:space="preserve"> E12+ ($B12*F12) + ($B12*$B12*G12)+ ($C12*H12) + ($B12*$C12*I12) + ($B12*$B12*$C12*J12)</f>
        <v>3.1282500000000004</v>
      </c>
    </row>
    <row r="13" spans="1:26" x14ac:dyDescent="0.2">
      <c r="B13" s="3">
        <v>5</v>
      </c>
      <c r="C13" s="3">
        <v>-1</v>
      </c>
      <c r="D13" s="3"/>
      <c r="E13" s="3">
        <v>5.5132000000000003</v>
      </c>
      <c r="F13" s="3">
        <v>-0.67520000000000002</v>
      </c>
      <c r="G13" s="3"/>
      <c r="H13" s="7">
        <v>0.41499999999999998</v>
      </c>
      <c r="I13" s="3">
        <v>-1.8550000000000001E-2</v>
      </c>
      <c r="J13" s="3"/>
      <c r="K13" s="3"/>
      <c r="L13" s="4">
        <f xml:space="preserve"> E13+ ($B13*F13) + ($B13*$B13*G13)+ ($C13*H13) + ($B13*$C13*I13) + ($B13*$B13*$C13*J13)</f>
        <v>1.8149500000000001</v>
      </c>
    </row>
    <row r="14" spans="1:26" x14ac:dyDescent="0.2">
      <c r="B14" s="3">
        <v>7</v>
      </c>
      <c r="C14" s="3">
        <v>-1</v>
      </c>
      <c r="D14" s="3"/>
      <c r="E14" s="3">
        <v>5.5132000000000003</v>
      </c>
      <c r="F14" s="3">
        <v>-0.67520000000000002</v>
      </c>
      <c r="G14" s="3"/>
      <c r="H14" s="7">
        <v>0.41499999999999998</v>
      </c>
      <c r="I14" s="3">
        <v>-1.8550000000000001E-2</v>
      </c>
      <c r="J14" s="3"/>
      <c r="K14" s="3"/>
      <c r="L14" s="4">
        <f xml:space="preserve"> E14+ ($B14*F14) + ($B14*$B14*G14)+ ($C14*H14) + ($B14*$C14*I14) + ($B14*$B14*$C14*J14)</f>
        <v>0.50165000000000037</v>
      </c>
    </row>
    <row r="15" spans="1:26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4"/>
    </row>
    <row r="16" spans="1:26" x14ac:dyDescent="0.2">
      <c r="A16" s="2" t="s">
        <v>3</v>
      </c>
      <c r="B16" s="3">
        <v>3</v>
      </c>
      <c r="C16" s="3">
        <v>3</v>
      </c>
      <c r="D16" s="3"/>
      <c r="E16" s="3">
        <v>5.5132000000000003</v>
      </c>
      <c r="F16" s="3">
        <v>-0.67520000000000002</v>
      </c>
      <c r="G16" s="3"/>
      <c r="H16" s="7">
        <v>0.41499999999999998</v>
      </c>
      <c r="I16" s="3">
        <v>-1.8550000000000001E-2</v>
      </c>
      <c r="J16" s="3"/>
      <c r="K16" s="3"/>
      <c r="L16" s="4">
        <f xml:space="preserve"> E16+ ($B16*F16) + ($B16*$B16*G16)+ ($C16*H16) + ($B16*$C16*I16) + ($B16*$B16*$C16*J16)</f>
        <v>4.5656500000000007</v>
      </c>
    </row>
    <row r="17" spans="1:12" x14ac:dyDescent="0.2">
      <c r="A17" s="2" t="s">
        <v>17</v>
      </c>
      <c r="B17" s="3">
        <v>5</v>
      </c>
      <c r="C17" s="3">
        <v>3</v>
      </c>
      <c r="D17" s="3"/>
      <c r="E17" s="3">
        <v>5.5132000000000003</v>
      </c>
      <c r="F17" s="3">
        <v>-0.67520000000000002</v>
      </c>
      <c r="G17" s="3"/>
      <c r="H17" s="7">
        <v>0.41499999999999998</v>
      </c>
      <c r="I17" s="3">
        <v>-1.8550000000000001E-2</v>
      </c>
      <c r="J17" s="3"/>
      <c r="K17" s="3"/>
      <c r="L17" s="4">
        <f xml:space="preserve"> E17+ ($B17*F17) + ($B17*$B17*G17)+ ($C17*H17) + ($B17*$C17*I17) + ($B17*$B17*$C17*J17)</f>
        <v>3.1039500000000002</v>
      </c>
    </row>
    <row r="18" spans="1:12" x14ac:dyDescent="0.2">
      <c r="B18" s="3">
        <v>7</v>
      </c>
      <c r="C18" s="3">
        <v>3</v>
      </c>
      <c r="D18" s="3"/>
      <c r="E18" s="3">
        <v>5.5132000000000003</v>
      </c>
      <c r="F18" s="3">
        <v>-0.67520000000000002</v>
      </c>
      <c r="G18" s="3"/>
      <c r="H18" s="7">
        <v>0.41499999999999998</v>
      </c>
      <c r="I18" s="3">
        <v>-1.8550000000000001E-2</v>
      </c>
      <c r="J18" s="3"/>
      <c r="K18" s="3"/>
      <c r="L18" s="4">
        <f xml:space="preserve"> E18+ ($B18*F18) + ($B18*$B18*G18)+ ($C18*H18) + ($B18*$C18*I18) + ($B18*$B18*$C18*J18)</f>
        <v>1.6422500000000004</v>
      </c>
    </row>
    <row r="19" spans="1:12" x14ac:dyDescent="0.2">
      <c r="B19" s="3">
        <v>9</v>
      </c>
      <c r="C19" s="3">
        <v>3</v>
      </c>
      <c r="D19" s="3"/>
      <c r="E19" s="3">
        <v>5.5132000000000003</v>
      </c>
      <c r="F19" s="3">
        <v>-0.67520000000000002</v>
      </c>
      <c r="G19" s="3"/>
      <c r="H19" s="7">
        <v>0.41499999999999998</v>
      </c>
      <c r="I19" s="3">
        <v>-1.8550000000000001E-2</v>
      </c>
      <c r="J19" s="3"/>
      <c r="K19" s="3"/>
      <c r="L19" s="4">
        <f xml:space="preserve"> E19+ ($B19*F19) + ($B19*$B19*G19)+ ($C19*H19) + ($B19*$C19*I19) + ($B19*$B19*$C19*J19)</f>
        <v>0.18054999999999977</v>
      </c>
    </row>
    <row r="20" spans="1:12" x14ac:dyDescent="0.2">
      <c r="B20" s="3">
        <v>11</v>
      </c>
      <c r="C20" s="3">
        <v>3</v>
      </c>
      <c r="D20" s="3"/>
      <c r="E20" s="3">
        <v>5.5132000000000003</v>
      </c>
      <c r="F20" s="3">
        <v>-0.67520000000000002</v>
      </c>
      <c r="G20" s="3"/>
      <c r="H20" s="7">
        <v>0.41499999999999998</v>
      </c>
      <c r="I20" s="3">
        <v>-1.8550000000000001E-2</v>
      </c>
      <c r="J20" s="3"/>
      <c r="K20" s="3"/>
      <c r="L20" s="4">
        <f xml:space="preserve"> E20+ ($B20*F20) + ($B20*$B20*G20)+ ($C20*H20) + ($B20*$C20*I20) + ($B20*$B20*$C20*J20)</f>
        <v>-1.2811499999999998</v>
      </c>
    </row>
    <row r="21" spans="1:12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4"/>
    </row>
    <row r="22" spans="1:12" x14ac:dyDescent="0.2">
      <c r="A22" s="2" t="s">
        <v>11</v>
      </c>
      <c r="B22" s="3">
        <v>-5</v>
      </c>
      <c r="C22" s="3"/>
      <c r="D22" s="3"/>
      <c r="E22" s="3">
        <v>4.7295999999999996</v>
      </c>
      <c r="F22" s="3">
        <v>-0.51339999999999997</v>
      </c>
      <c r="G22" s="3"/>
      <c r="H22" s="3"/>
      <c r="I22" s="3"/>
      <c r="J22" s="3"/>
      <c r="K22" s="3"/>
      <c r="L22" s="4">
        <f t="shared" ref="L22:L30" si="0" xml:space="preserve"> E22+ ($B22*F22) + ($B22*$B22*G22)+ ($C22*H22) + ($B22*$C22*I22) + ($B22*$B22*$C22*J22)</f>
        <v>7.2965999999999998</v>
      </c>
    </row>
    <row r="23" spans="1:12" x14ac:dyDescent="0.2">
      <c r="B23" s="3">
        <v>-3</v>
      </c>
      <c r="C23" s="3"/>
      <c r="D23" s="3"/>
      <c r="E23" s="3">
        <v>4.7295999999999996</v>
      </c>
      <c r="F23" s="3">
        <v>-0.51339999999999997</v>
      </c>
      <c r="G23" s="3"/>
      <c r="H23" s="3"/>
      <c r="I23" s="3"/>
      <c r="J23" s="3"/>
      <c r="K23" s="3"/>
      <c r="L23" s="4">
        <f t="shared" si="0"/>
        <v>6.2698</v>
      </c>
    </row>
    <row r="24" spans="1:12" x14ac:dyDescent="0.2">
      <c r="B24" s="3">
        <v>-1</v>
      </c>
      <c r="C24" s="3"/>
      <c r="D24" s="3"/>
      <c r="E24" s="3">
        <v>4.7295999999999996</v>
      </c>
      <c r="F24" s="3">
        <v>-0.51339999999999997</v>
      </c>
      <c r="G24" s="3"/>
      <c r="H24" s="3"/>
      <c r="I24" s="3"/>
      <c r="J24" s="3"/>
      <c r="K24" s="3"/>
      <c r="L24" s="4">
        <f t="shared" si="0"/>
        <v>5.2429999999999994</v>
      </c>
    </row>
    <row r="25" spans="1:12" x14ac:dyDescent="0.2">
      <c r="B25" s="3">
        <v>1</v>
      </c>
      <c r="C25" s="3"/>
      <c r="D25" s="3"/>
      <c r="E25" s="3">
        <v>4.7295999999999996</v>
      </c>
      <c r="F25" s="3">
        <v>-0.51339999999999997</v>
      </c>
      <c r="G25" s="3"/>
      <c r="H25" s="3"/>
      <c r="I25" s="3"/>
      <c r="J25" s="3"/>
      <c r="K25" s="3"/>
      <c r="L25" s="4">
        <f t="shared" si="0"/>
        <v>4.2161999999999997</v>
      </c>
    </row>
    <row r="26" spans="1:12" x14ac:dyDescent="0.2">
      <c r="B26" s="3">
        <v>3</v>
      </c>
      <c r="C26" s="3"/>
      <c r="D26" s="3"/>
      <c r="E26" s="3">
        <v>4.7295999999999996</v>
      </c>
      <c r="F26" s="3">
        <v>-0.51339999999999997</v>
      </c>
      <c r="G26" s="3"/>
      <c r="H26" s="3"/>
      <c r="I26" s="3"/>
      <c r="J26" s="3"/>
      <c r="K26" s="3"/>
      <c r="L26" s="4">
        <f t="shared" si="0"/>
        <v>3.1893999999999996</v>
      </c>
    </row>
    <row r="27" spans="1:12" x14ac:dyDescent="0.2">
      <c r="B27" s="3">
        <v>5</v>
      </c>
      <c r="C27" s="3"/>
      <c r="D27" s="3"/>
      <c r="E27" s="3">
        <v>4.7295999999999996</v>
      </c>
      <c r="F27" s="3">
        <v>-0.51339999999999997</v>
      </c>
      <c r="G27" s="3"/>
      <c r="H27" s="3"/>
      <c r="I27" s="3"/>
      <c r="J27" s="3"/>
      <c r="K27" s="3"/>
      <c r="L27" s="4">
        <f t="shared" si="0"/>
        <v>2.1625999999999999</v>
      </c>
    </row>
    <row r="28" spans="1:12" x14ac:dyDescent="0.2">
      <c r="B28" s="3">
        <v>7</v>
      </c>
      <c r="C28" s="3"/>
      <c r="D28" s="3"/>
      <c r="E28" s="3">
        <v>4.7295999999999996</v>
      </c>
      <c r="F28" s="3">
        <v>-0.51339999999999997</v>
      </c>
      <c r="G28" s="3"/>
      <c r="H28" s="3"/>
      <c r="I28" s="3"/>
      <c r="J28" s="3"/>
      <c r="K28" s="3"/>
      <c r="L28" s="4">
        <f t="shared" si="0"/>
        <v>1.1357999999999997</v>
      </c>
    </row>
    <row r="29" spans="1:12" x14ac:dyDescent="0.2">
      <c r="B29" s="3">
        <v>9</v>
      </c>
      <c r="C29" s="3"/>
      <c r="D29" s="3"/>
      <c r="E29" s="3">
        <v>4.7295999999999996</v>
      </c>
      <c r="F29" s="3">
        <v>-0.51339999999999997</v>
      </c>
      <c r="G29" s="3"/>
      <c r="H29" s="3"/>
      <c r="I29" s="3"/>
      <c r="J29" s="3"/>
      <c r="K29" s="3"/>
      <c r="L29" s="4">
        <f t="shared" si="0"/>
        <v>0.10899999999999999</v>
      </c>
    </row>
    <row r="30" spans="1:12" x14ac:dyDescent="0.2">
      <c r="B30" s="3">
        <v>11</v>
      </c>
      <c r="C30" s="3"/>
      <c r="D30" s="3"/>
      <c r="E30" s="3">
        <v>4.7295999999999996</v>
      </c>
      <c r="F30" s="3">
        <v>-0.51339999999999997</v>
      </c>
      <c r="G30" s="3"/>
      <c r="H30" s="3"/>
      <c r="I30" s="3"/>
      <c r="J30" s="3"/>
      <c r="K30" s="3"/>
      <c r="L30" s="4">
        <f t="shared" si="0"/>
        <v>-0.91779999999999973</v>
      </c>
    </row>
    <row r="31" spans="1:12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4"/>
    </row>
    <row r="32" spans="1:12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4"/>
    </row>
    <row r="33" spans="2:24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4"/>
    </row>
    <row r="34" spans="2:24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4"/>
    </row>
    <row r="35" spans="2:24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4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4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4"/>
    </row>
    <row r="38" spans="2:24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4"/>
    </row>
    <row r="39" spans="2:24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4"/>
    </row>
    <row r="40" spans="2:24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4"/>
    </row>
    <row r="41" spans="2:24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4"/>
    </row>
    <row r="42" spans="2:24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4"/>
    </row>
    <row r="43" spans="2:24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4"/>
    </row>
    <row r="44" spans="2:24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4"/>
    </row>
  </sheetData>
  <mergeCells count="3">
    <mergeCell ref="O2:X2"/>
    <mergeCell ref="B1:C1"/>
    <mergeCell ref="E1:J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opLeftCell="A14" zoomScale="115" workbookViewId="0">
      <selection activeCell="E16" sqref="E16:E18"/>
    </sheetView>
  </sheetViews>
  <sheetFormatPr defaultColWidth="9.125" defaultRowHeight="10.9" x14ac:dyDescent="0.2"/>
  <cols>
    <col min="1" max="1" width="15" style="2" bestFit="1" customWidth="1"/>
    <col min="2" max="2" width="8.25" style="2" bestFit="1" customWidth="1"/>
    <col min="3" max="3" width="8.75" style="2" bestFit="1" customWidth="1"/>
    <col min="4" max="4" width="2.375" style="2" customWidth="1"/>
    <col min="5" max="5" width="7" style="2" bestFit="1" customWidth="1"/>
    <col min="6" max="6" width="9.75" style="2" bestFit="1" customWidth="1"/>
    <col min="7" max="7" width="11.625" style="2" bestFit="1" customWidth="1"/>
    <col min="8" max="8" width="9.125" style="2" bestFit="1" customWidth="1"/>
    <col min="9" max="9" width="13" style="2" bestFit="1" customWidth="1"/>
    <col min="10" max="10" width="13.875" style="2" bestFit="1" customWidth="1"/>
    <col min="11" max="11" width="3.125" style="2" customWidth="1"/>
    <col min="12" max="12" width="6.75" style="2" bestFit="1" customWidth="1"/>
    <col min="13" max="13" width="9.125" style="2"/>
    <col min="14" max="14" width="14.875" style="2" bestFit="1" customWidth="1"/>
    <col min="15" max="15" width="4.625" style="2" bestFit="1" customWidth="1"/>
    <col min="16" max="17" width="4.875" style="2" bestFit="1" customWidth="1"/>
    <col min="18" max="24" width="4.625" style="2" bestFit="1" customWidth="1"/>
    <col min="25" max="26" width="6.125" style="2" customWidth="1"/>
    <col min="27" max="16384" width="9.125" style="2"/>
  </cols>
  <sheetData>
    <row r="1" spans="1:26" x14ac:dyDescent="0.2">
      <c r="B1" s="12" t="s">
        <v>32</v>
      </c>
      <c r="C1" s="12"/>
      <c r="D1" s="10"/>
      <c r="E1" s="12" t="s">
        <v>33</v>
      </c>
      <c r="F1" s="12"/>
      <c r="G1" s="12"/>
      <c r="H1" s="12"/>
      <c r="I1" s="12"/>
      <c r="J1" s="12"/>
    </row>
    <row r="2" spans="1:26" x14ac:dyDescent="0.2">
      <c r="A2" s="1" t="s">
        <v>0</v>
      </c>
      <c r="B2" s="1" t="s">
        <v>21</v>
      </c>
      <c r="C2" s="1" t="s">
        <v>22</v>
      </c>
      <c r="D2" s="1"/>
      <c r="E2" s="1" t="s">
        <v>4</v>
      </c>
      <c r="F2" s="1" t="s">
        <v>23</v>
      </c>
      <c r="G2" s="1" t="s">
        <v>26</v>
      </c>
      <c r="H2" s="1" t="s">
        <v>24</v>
      </c>
      <c r="I2" s="1" t="s">
        <v>25</v>
      </c>
      <c r="J2" s="1" t="s">
        <v>27</v>
      </c>
      <c r="K2" s="1"/>
      <c r="L2" s="1" t="s">
        <v>1</v>
      </c>
      <c r="O2" s="11" t="s">
        <v>31</v>
      </c>
      <c r="P2" s="11"/>
      <c r="Q2" s="11"/>
      <c r="R2" s="11"/>
      <c r="S2" s="11"/>
      <c r="T2" s="9"/>
      <c r="U2" s="9"/>
      <c r="V2" s="9"/>
      <c r="W2" s="9"/>
      <c r="X2" s="9"/>
    </row>
    <row r="3" spans="1:26" x14ac:dyDescent="0.2">
      <c r="O3" s="3">
        <v>-9</v>
      </c>
      <c r="P3" s="3">
        <v>-7</v>
      </c>
      <c r="Q3" s="3">
        <v>-5</v>
      </c>
      <c r="R3" s="3">
        <v>-3</v>
      </c>
      <c r="S3" s="3">
        <v>-1</v>
      </c>
      <c r="T3" s="3"/>
      <c r="U3" s="3"/>
      <c r="V3" s="3"/>
      <c r="W3" s="3"/>
      <c r="X3" s="3"/>
      <c r="Y3" s="3"/>
      <c r="Z3" s="3"/>
    </row>
    <row r="4" spans="1:26" x14ac:dyDescent="0.2">
      <c r="A4" s="2" t="s">
        <v>18</v>
      </c>
      <c r="B4" s="3">
        <v>-3</v>
      </c>
      <c r="C4" s="3">
        <f>$A$6+6</f>
        <v>-3</v>
      </c>
      <c r="D4" s="3"/>
      <c r="E4" s="3">
        <v>6.3695000000000004</v>
      </c>
      <c r="F4" s="3">
        <v>-0.86060000000000003</v>
      </c>
      <c r="G4" s="3">
        <v>-1.5859999999999999E-2</v>
      </c>
      <c r="H4" s="7">
        <v>0.1749</v>
      </c>
      <c r="I4" s="3">
        <v>-4.8739999999999999E-2</v>
      </c>
      <c r="J4" s="3">
        <v>1.366E-3</v>
      </c>
      <c r="K4" s="3"/>
      <c r="L4" s="4">
        <f xml:space="preserve"> E4+ ($B4*F4) + ($B4*$B4*G4)+ ($C4*H4) + ($B4*$C4*I4) + ($B4*$B4*$C4*J4)</f>
        <v>7.8083180000000008</v>
      </c>
      <c r="N4" s="2" t="s">
        <v>28</v>
      </c>
      <c r="O4" s="6">
        <f>L4</f>
        <v>7.8083180000000008</v>
      </c>
      <c r="P4" s="6">
        <f>L5</f>
        <v>6.5392220000000005</v>
      </c>
      <c r="Q4" s="6">
        <f>L6</f>
        <v>5.1104620000000001</v>
      </c>
      <c r="R4" s="6">
        <f>L7</f>
        <v>3.5220380000000002</v>
      </c>
      <c r="S4" s="6">
        <f>L8</f>
        <v>1.7739500000000004</v>
      </c>
      <c r="T4" s="6"/>
      <c r="U4" s="6"/>
      <c r="V4" s="6"/>
      <c r="W4" s="6"/>
      <c r="X4" s="6"/>
    </row>
    <row r="5" spans="1:26" x14ac:dyDescent="0.2">
      <c r="A5" s="2" t="s">
        <v>36</v>
      </c>
      <c r="B5" s="3">
        <v>-1</v>
      </c>
      <c r="C5" s="3">
        <f>$A$6+6</f>
        <v>-3</v>
      </c>
      <c r="D5" s="3"/>
      <c r="E5" s="3">
        <v>6.3695000000000004</v>
      </c>
      <c r="F5" s="3">
        <v>-0.86060000000000003</v>
      </c>
      <c r="G5" s="3">
        <v>-1.5859999999999999E-2</v>
      </c>
      <c r="H5" s="7">
        <v>0.1749</v>
      </c>
      <c r="I5" s="3">
        <v>-4.8739999999999999E-2</v>
      </c>
      <c r="J5" s="3">
        <v>1.366E-3</v>
      </c>
      <c r="K5" s="3"/>
      <c r="L5" s="4">
        <f xml:space="preserve"> E5+ ($B5*F5) + ($B5*$B5*G5)+ ($C5*H5) + ($B5*$C5*I5) + ($B5*$B5*$C5*J5)</f>
        <v>6.5392220000000005</v>
      </c>
      <c r="N5" s="2" t="s">
        <v>29</v>
      </c>
      <c r="O5" s="6"/>
      <c r="P5" s="6">
        <f>L10</f>
        <v>6.9892340000000006</v>
      </c>
      <c r="Q5" s="6">
        <f>L11</f>
        <v>5.3655140000000001</v>
      </c>
      <c r="R5" s="6">
        <f>L12</f>
        <v>3.6039860000000004</v>
      </c>
      <c r="S5" s="6">
        <f>L13</f>
        <v>1.7046500000000004</v>
      </c>
      <c r="T5" s="6"/>
      <c r="V5" s="6"/>
      <c r="W5" s="6"/>
      <c r="X5" s="6"/>
    </row>
    <row r="6" spans="1:26" x14ac:dyDescent="0.2">
      <c r="A6" s="8">
        <v>-9</v>
      </c>
      <c r="B6" s="3">
        <v>1</v>
      </c>
      <c r="C6" s="3">
        <f>$A$6+6</f>
        <v>-3</v>
      </c>
      <c r="D6" s="3"/>
      <c r="E6" s="3">
        <v>6.3695000000000004</v>
      </c>
      <c r="F6" s="3">
        <v>-0.86060000000000003</v>
      </c>
      <c r="G6" s="3">
        <v>-1.5859999999999999E-2</v>
      </c>
      <c r="H6" s="7">
        <v>0.1749</v>
      </c>
      <c r="I6" s="3">
        <v>-4.8739999999999999E-2</v>
      </c>
      <c r="J6" s="3">
        <v>1.366E-3</v>
      </c>
      <c r="K6" s="3"/>
      <c r="L6" s="4">
        <f xml:space="preserve"> E6+ ($B6*F6) + ($B6*$B6*G6)+ ($C6*H6) + ($B6*$C6*I6) + ($B6*$B6*$C6*J6)</f>
        <v>5.1104620000000001</v>
      </c>
      <c r="N6" s="2" t="s">
        <v>30</v>
      </c>
      <c r="O6" s="6"/>
      <c r="P6" s="6"/>
      <c r="Q6" s="6">
        <f>L16</f>
        <v>5.6205660000000011</v>
      </c>
      <c r="R6" s="6">
        <f>L17</f>
        <v>3.685934</v>
      </c>
      <c r="S6" s="6">
        <f>L18</f>
        <v>1.6353500000000003</v>
      </c>
      <c r="T6" s="6"/>
      <c r="U6" s="6"/>
      <c r="X6" s="6"/>
    </row>
    <row r="7" spans="1:26" x14ac:dyDescent="0.2">
      <c r="B7" s="3">
        <v>3</v>
      </c>
      <c r="C7" s="3">
        <f>$A$6+6</f>
        <v>-3</v>
      </c>
      <c r="D7" s="3"/>
      <c r="E7" s="3">
        <v>6.3695000000000004</v>
      </c>
      <c r="F7" s="3">
        <v>-0.86060000000000003</v>
      </c>
      <c r="G7" s="3">
        <v>-1.5859999999999999E-2</v>
      </c>
      <c r="H7" s="7">
        <v>0.1749</v>
      </c>
      <c r="I7" s="3">
        <v>-4.8739999999999999E-2</v>
      </c>
      <c r="J7" s="3">
        <v>1.366E-3</v>
      </c>
      <c r="K7" s="3"/>
      <c r="L7" s="4">
        <f xml:space="preserve"> E7+ ($B7*F7) + ($B7*$B7*G7)+ ($C7*H7) + ($B7*$C7*I7) + ($B7*$B7*$C7*J7)</f>
        <v>3.5220380000000002</v>
      </c>
      <c r="N7" s="2" t="s">
        <v>20</v>
      </c>
      <c r="O7" s="6">
        <f>L22</f>
        <v>7.6180800000000009</v>
      </c>
      <c r="P7" s="6">
        <f>L23</f>
        <v>6.6397199999999996</v>
      </c>
      <c r="Q7" s="6">
        <f>L24</f>
        <v>5.3071200000000003</v>
      </c>
      <c r="R7" s="6">
        <f>L25</f>
        <v>3.6202799999999997</v>
      </c>
      <c r="S7" s="6">
        <f>L26</f>
        <v>1.5791999999999995</v>
      </c>
      <c r="T7" s="6"/>
      <c r="U7" s="6"/>
      <c r="V7" s="6"/>
      <c r="W7" s="6"/>
      <c r="X7" s="5"/>
    </row>
    <row r="8" spans="1:26" x14ac:dyDescent="0.2">
      <c r="B8" s="3">
        <v>5</v>
      </c>
      <c r="C8" s="3">
        <f>$A$6+6</f>
        <v>-3</v>
      </c>
      <c r="D8" s="3"/>
      <c r="E8" s="3">
        <v>6.3695000000000004</v>
      </c>
      <c r="F8" s="3">
        <v>-0.86060000000000003</v>
      </c>
      <c r="G8" s="3">
        <v>-1.5859999999999999E-2</v>
      </c>
      <c r="H8" s="7">
        <v>0.1749</v>
      </c>
      <c r="I8" s="3">
        <v>-4.8739999999999999E-2</v>
      </c>
      <c r="J8" s="3">
        <v>1.366E-3</v>
      </c>
      <c r="K8" s="3"/>
      <c r="L8" s="4">
        <f xml:space="preserve"> E8+ ($B8*F8) + ($B8*$B8*G8)+ ($C8*H8) + ($B8*$C8*I8) + ($B8*$B8*$C8*J8)</f>
        <v>1.7739500000000004</v>
      </c>
      <c r="O8" s="5"/>
      <c r="P8" s="5"/>
      <c r="Q8" s="5"/>
      <c r="R8" s="5"/>
      <c r="S8" s="5"/>
      <c r="T8" s="5"/>
      <c r="U8" s="5"/>
      <c r="V8" s="5"/>
      <c r="W8" s="5"/>
      <c r="X8" s="5"/>
    </row>
    <row r="9" spans="1:26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4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6" x14ac:dyDescent="0.2">
      <c r="A10" s="2" t="s">
        <v>18</v>
      </c>
      <c r="B10" s="3">
        <v>-1</v>
      </c>
      <c r="C10" s="3">
        <f>$A$12+6</f>
        <v>-1</v>
      </c>
      <c r="D10" s="3"/>
      <c r="E10" s="3">
        <v>6.3695000000000004</v>
      </c>
      <c r="F10" s="3">
        <v>-0.86060000000000003</v>
      </c>
      <c r="G10" s="3">
        <v>-1.5859999999999999E-2</v>
      </c>
      <c r="H10" s="7">
        <v>0.1749</v>
      </c>
      <c r="I10" s="3">
        <v>-4.8739999999999999E-2</v>
      </c>
      <c r="J10" s="3">
        <v>1.366E-3</v>
      </c>
      <c r="K10" s="3"/>
      <c r="L10" s="4">
        <f xml:space="preserve"> E10+ ($B10*F10) + ($B10*$B10*G10)+ ($C10*H10) + ($B10*$C10*I10) + ($B10*$B10*$C10*J10)</f>
        <v>6.9892340000000006</v>
      </c>
    </row>
    <row r="11" spans="1:26" x14ac:dyDescent="0.2">
      <c r="A11" s="2" t="s">
        <v>37</v>
      </c>
      <c r="B11" s="3">
        <v>1</v>
      </c>
      <c r="C11" s="3">
        <f>$A$12+6</f>
        <v>-1</v>
      </c>
      <c r="D11" s="3"/>
      <c r="E11" s="3">
        <v>6.3695000000000004</v>
      </c>
      <c r="F11" s="3">
        <v>-0.86060000000000003</v>
      </c>
      <c r="G11" s="3">
        <v>-1.5859999999999999E-2</v>
      </c>
      <c r="H11" s="7">
        <v>0.1749</v>
      </c>
      <c r="I11" s="3">
        <v>-4.8739999999999999E-2</v>
      </c>
      <c r="J11" s="3">
        <v>1.366E-3</v>
      </c>
      <c r="K11" s="3"/>
      <c r="L11" s="4">
        <f xml:space="preserve"> E11+ ($B11*F11) + ($B11*$B11*G11)+ ($C11*H11) + ($B11*$C11*I11) + ($B11*$B11*$C11*J11)</f>
        <v>5.3655140000000001</v>
      </c>
    </row>
    <row r="12" spans="1:26" x14ac:dyDescent="0.2">
      <c r="A12" s="8">
        <v>-7</v>
      </c>
      <c r="B12" s="3">
        <v>3</v>
      </c>
      <c r="C12" s="3">
        <f>$A$12+6</f>
        <v>-1</v>
      </c>
      <c r="D12" s="3"/>
      <c r="E12" s="3">
        <v>6.3695000000000004</v>
      </c>
      <c r="F12" s="3">
        <v>-0.86060000000000003</v>
      </c>
      <c r="G12" s="3">
        <v>-1.5859999999999999E-2</v>
      </c>
      <c r="H12" s="7">
        <v>0.1749</v>
      </c>
      <c r="I12" s="3">
        <v>-4.8739999999999999E-2</v>
      </c>
      <c r="J12" s="3">
        <v>1.366E-3</v>
      </c>
      <c r="K12" s="3"/>
      <c r="L12" s="4">
        <f xml:space="preserve"> E12+ ($B12*F12) + ($B12*$B12*G12)+ ($C12*H12) + ($B12*$C12*I12) + ($B12*$B12*$C12*J12)</f>
        <v>3.6039860000000004</v>
      </c>
    </row>
    <row r="13" spans="1:26" x14ac:dyDescent="0.2">
      <c r="B13" s="3">
        <v>5</v>
      </c>
      <c r="C13" s="3">
        <f>$A$12+6</f>
        <v>-1</v>
      </c>
      <c r="D13" s="3"/>
      <c r="E13" s="3">
        <v>6.3695000000000004</v>
      </c>
      <c r="F13" s="3">
        <v>-0.86060000000000003</v>
      </c>
      <c r="G13" s="3">
        <v>-1.5859999999999999E-2</v>
      </c>
      <c r="H13" s="7">
        <v>0.1749</v>
      </c>
      <c r="I13" s="3">
        <v>-4.8739999999999999E-2</v>
      </c>
      <c r="J13" s="3">
        <v>1.366E-3</v>
      </c>
      <c r="K13" s="3"/>
      <c r="L13" s="4">
        <f xml:space="preserve"> E13+ ($B13*F13) + ($B13*$B13*G13)+ ($C13*H13) + ($B13*$C13*I13) + ($B13*$B13*$C13*J13)</f>
        <v>1.7046500000000004</v>
      </c>
    </row>
    <row r="14" spans="1:26" x14ac:dyDescent="0.2">
      <c r="B14" s="3"/>
      <c r="C14" s="3"/>
      <c r="D14" s="3"/>
      <c r="E14" s="3"/>
      <c r="F14" s="3"/>
      <c r="G14" s="3"/>
      <c r="H14" s="7"/>
      <c r="I14" s="3"/>
      <c r="J14" s="3"/>
      <c r="K14" s="3"/>
      <c r="L14" s="4"/>
    </row>
    <row r="15" spans="1:26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4"/>
    </row>
    <row r="16" spans="1:26" x14ac:dyDescent="0.2">
      <c r="A16" s="2" t="s">
        <v>18</v>
      </c>
      <c r="B16" s="3">
        <v>1</v>
      </c>
      <c r="C16" s="3">
        <f>$A$18+6</f>
        <v>1</v>
      </c>
      <c r="D16" s="3"/>
      <c r="E16" s="3">
        <v>6.3695000000000004</v>
      </c>
      <c r="F16" s="3">
        <v>-0.86060000000000003</v>
      </c>
      <c r="G16" s="3">
        <v>-1.5859999999999999E-2</v>
      </c>
      <c r="H16" s="7">
        <v>0.1749</v>
      </c>
      <c r="I16" s="3">
        <v>-4.8739999999999999E-2</v>
      </c>
      <c r="J16" s="3">
        <v>1.366E-3</v>
      </c>
      <c r="K16" s="3"/>
      <c r="L16" s="4">
        <f xml:space="preserve"> E16+ ($B16*F16) + ($B16*$B16*G16)+ ($C16*H16) + ($B16*$C16*I16) + ($B16*$B16*$C16*J16)</f>
        <v>5.6205660000000011</v>
      </c>
    </row>
    <row r="17" spans="1:12" x14ac:dyDescent="0.2">
      <c r="A17" s="2" t="s">
        <v>38</v>
      </c>
      <c r="B17" s="3">
        <v>3</v>
      </c>
      <c r="C17" s="3">
        <f>$A$18+6</f>
        <v>1</v>
      </c>
      <c r="D17" s="3"/>
      <c r="E17" s="3">
        <v>6.3695000000000004</v>
      </c>
      <c r="F17" s="3">
        <v>-0.86060000000000003</v>
      </c>
      <c r="G17" s="3">
        <v>-1.5859999999999999E-2</v>
      </c>
      <c r="H17" s="7">
        <v>0.1749</v>
      </c>
      <c r="I17" s="3">
        <v>-4.8739999999999999E-2</v>
      </c>
      <c r="J17" s="3">
        <v>1.366E-3</v>
      </c>
      <c r="K17" s="3"/>
      <c r="L17" s="4">
        <f xml:space="preserve"> E17+ ($B17*F17) + ($B17*$B17*G17)+ ($C17*H17) + ($B17*$C17*I17) + ($B17*$B17*$C17*J17)</f>
        <v>3.685934</v>
      </c>
    </row>
    <row r="18" spans="1:12" x14ac:dyDescent="0.2">
      <c r="A18" s="8">
        <v>-5</v>
      </c>
      <c r="B18" s="3">
        <v>5</v>
      </c>
      <c r="C18" s="3">
        <f>$A$18+6</f>
        <v>1</v>
      </c>
      <c r="D18" s="3"/>
      <c r="E18" s="3">
        <v>6.3695000000000004</v>
      </c>
      <c r="F18" s="3">
        <v>-0.86060000000000003</v>
      </c>
      <c r="G18" s="3">
        <v>-1.5859999999999999E-2</v>
      </c>
      <c r="H18" s="7">
        <v>0.1749</v>
      </c>
      <c r="I18" s="3">
        <v>-4.8739999999999999E-2</v>
      </c>
      <c r="J18" s="3">
        <v>1.366E-3</v>
      </c>
      <c r="K18" s="3"/>
      <c r="L18" s="4">
        <f xml:space="preserve"> E18+ ($B18*F18) + ($B18*$B18*G18)+ ($C18*H18) + ($B18*$C18*I18) + ($B18*$B18*$C18*J18)</f>
        <v>1.6353500000000003</v>
      </c>
    </row>
    <row r="19" spans="1:12" x14ac:dyDescent="0.2">
      <c r="B19" s="3"/>
      <c r="C19" s="3"/>
      <c r="D19" s="3"/>
      <c r="E19" s="3"/>
      <c r="F19" s="3"/>
      <c r="G19" s="3"/>
      <c r="H19" s="7"/>
      <c r="I19" s="3"/>
      <c r="J19" s="3"/>
      <c r="K19" s="3"/>
      <c r="L19" s="4"/>
    </row>
    <row r="20" spans="1:12" x14ac:dyDescent="0.2">
      <c r="B20" s="3"/>
      <c r="C20" s="3"/>
      <c r="D20" s="3"/>
      <c r="E20" s="3"/>
      <c r="F20" s="3"/>
      <c r="G20" s="3"/>
      <c r="H20" s="7"/>
      <c r="I20" s="3"/>
      <c r="J20" s="3"/>
      <c r="K20" s="3"/>
      <c r="L20" s="4"/>
    </row>
    <row r="21" spans="1:12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4"/>
    </row>
    <row r="22" spans="1:12" x14ac:dyDescent="0.2">
      <c r="A22" s="2" t="s">
        <v>19</v>
      </c>
      <c r="B22" s="3">
        <v>-3</v>
      </c>
      <c r="C22" s="3"/>
      <c r="D22" s="3"/>
      <c r="E22" s="3">
        <v>6.0176999999999996</v>
      </c>
      <c r="F22" s="3">
        <v>-0.6663</v>
      </c>
      <c r="G22" s="3">
        <v>-4.428E-2</v>
      </c>
      <c r="H22" s="3"/>
      <c r="I22" s="3"/>
      <c r="J22" s="3"/>
      <c r="K22" s="3"/>
      <c r="L22" s="4">
        <f xml:space="preserve"> E22+ ($B22*F22) + ($B22*$B22*G22)+ ($C22*H22) + ($B22*$C22*I22) + ($B22*$B22*$C22*J22)</f>
        <v>7.6180800000000009</v>
      </c>
    </row>
    <row r="23" spans="1:12" x14ac:dyDescent="0.2">
      <c r="B23" s="3">
        <v>-1</v>
      </c>
      <c r="C23" s="3"/>
      <c r="D23" s="3"/>
      <c r="E23" s="3">
        <v>6.0176999999999996</v>
      </c>
      <c r="F23" s="3">
        <v>-0.6663</v>
      </c>
      <c r="G23" s="3">
        <v>-4.428E-2</v>
      </c>
      <c r="H23" s="3"/>
      <c r="I23" s="3"/>
      <c r="J23" s="3"/>
      <c r="K23" s="3"/>
      <c r="L23" s="4">
        <f xml:space="preserve"> E23+ ($B23*F23) + ($B23*$B23*G23)+ ($C23*H23) + ($B23*$C23*I23) + ($B23*$B23*$C23*J23)</f>
        <v>6.6397199999999996</v>
      </c>
    </row>
    <row r="24" spans="1:12" x14ac:dyDescent="0.2">
      <c r="B24" s="3">
        <v>1</v>
      </c>
      <c r="C24" s="3"/>
      <c r="D24" s="3"/>
      <c r="E24" s="3">
        <v>6.0176999999999996</v>
      </c>
      <c r="F24" s="3">
        <v>-0.6663</v>
      </c>
      <c r="G24" s="3">
        <v>-4.428E-2</v>
      </c>
      <c r="H24" s="3"/>
      <c r="I24" s="3"/>
      <c r="J24" s="3"/>
      <c r="K24" s="3"/>
      <c r="L24" s="4">
        <f xml:space="preserve"> E24+ ($B24*F24) + ($B24*$B24*G24)+ ($C24*H24) + ($B24*$C24*I24) + ($B24*$B24*$C24*J24)</f>
        <v>5.3071200000000003</v>
      </c>
    </row>
    <row r="25" spans="1:12" x14ac:dyDescent="0.2">
      <c r="B25" s="3">
        <v>3</v>
      </c>
      <c r="C25" s="3"/>
      <c r="D25" s="3"/>
      <c r="E25" s="3">
        <v>6.0176999999999996</v>
      </c>
      <c r="F25" s="3">
        <v>-0.6663</v>
      </c>
      <c r="G25" s="3">
        <v>-4.428E-2</v>
      </c>
      <c r="H25" s="3"/>
      <c r="I25" s="3"/>
      <c r="J25" s="3"/>
      <c r="K25" s="3"/>
      <c r="L25" s="4">
        <f xml:space="preserve"> E25+ ($B25*F25) + ($B25*$B25*G25)+ ($C25*H25) + ($B25*$C25*I25) + ($B25*$B25*$C25*J25)</f>
        <v>3.6202799999999997</v>
      </c>
    </row>
    <row r="26" spans="1:12" x14ac:dyDescent="0.2">
      <c r="B26" s="3">
        <v>5</v>
      </c>
      <c r="C26" s="3"/>
      <c r="D26" s="3"/>
      <c r="E26" s="3">
        <v>6.0176999999999996</v>
      </c>
      <c r="F26" s="3">
        <v>-0.6663</v>
      </c>
      <c r="G26" s="3">
        <v>-4.428E-2</v>
      </c>
      <c r="H26" s="3"/>
      <c r="I26" s="3"/>
      <c r="J26" s="3"/>
      <c r="K26" s="3"/>
      <c r="L26" s="4">
        <f xml:space="preserve"> E26+ ($B26*F26) + ($B26*$B26*G26)+ ($C26*H26) + ($B26*$C26*I26) + ($B26*$B26*$C26*J26)</f>
        <v>1.5791999999999995</v>
      </c>
    </row>
    <row r="27" spans="1:12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4"/>
    </row>
    <row r="28" spans="1:12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4"/>
    </row>
    <row r="29" spans="1:12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4"/>
    </row>
  </sheetData>
  <mergeCells count="3">
    <mergeCell ref="O2:S2"/>
    <mergeCell ref="B1:C1"/>
    <mergeCell ref="E1:J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="115" zoomScaleNormal="115" workbookViewId="0">
      <selection activeCell="S12" sqref="S12"/>
    </sheetView>
  </sheetViews>
  <sheetFormatPr defaultColWidth="9.125" defaultRowHeight="10.9" x14ac:dyDescent="0.2"/>
  <cols>
    <col min="1" max="1" width="13.375" style="2" bestFit="1" customWidth="1"/>
    <col min="2" max="2" width="8.25" style="2" bestFit="1" customWidth="1"/>
    <col min="3" max="4" width="8.75" style="2" bestFit="1" customWidth="1"/>
    <col min="5" max="5" width="1.875" style="2" customWidth="1"/>
    <col min="6" max="6" width="7" style="2" bestFit="1" customWidth="1"/>
    <col min="7" max="7" width="9.75" style="2" bestFit="1" customWidth="1"/>
    <col min="8" max="8" width="11.625" style="2" bestFit="1" customWidth="1"/>
    <col min="9" max="9" width="9" style="2" bestFit="1" customWidth="1"/>
    <col min="10" max="11" width="13" style="2" bestFit="1" customWidth="1"/>
    <col min="12" max="12" width="3.125" style="2" customWidth="1"/>
    <col min="13" max="13" width="6.75" style="2" bestFit="1" customWidth="1"/>
    <col min="14" max="14" width="9.125" style="2"/>
    <col min="15" max="15" width="14.875" style="2" bestFit="1" customWidth="1"/>
    <col min="16" max="16" width="4.625" style="2" bestFit="1" customWidth="1"/>
    <col min="17" max="18" width="4.875" style="2" bestFit="1" customWidth="1"/>
    <col min="19" max="25" width="4.625" style="2" bestFit="1" customWidth="1"/>
    <col min="26" max="27" width="6.125" style="2" customWidth="1"/>
    <col min="28" max="16384" width="9.125" style="2"/>
  </cols>
  <sheetData>
    <row r="1" spans="1:27" x14ac:dyDescent="0.2">
      <c r="B1" s="12" t="s">
        <v>32</v>
      </c>
      <c r="C1" s="12"/>
      <c r="D1" s="12"/>
      <c r="E1" s="10"/>
      <c r="F1" s="12" t="s">
        <v>33</v>
      </c>
      <c r="G1" s="12"/>
      <c r="H1" s="12"/>
      <c r="I1" s="12"/>
      <c r="J1" s="12"/>
      <c r="K1" s="12"/>
    </row>
    <row r="2" spans="1:27" x14ac:dyDescent="0.2">
      <c r="A2" s="1" t="s">
        <v>0</v>
      </c>
      <c r="B2" s="1" t="s">
        <v>35</v>
      </c>
      <c r="C2" s="1" t="s">
        <v>14</v>
      </c>
      <c r="D2" s="1" t="s">
        <v>22</v>
      </c>
      <c r="E2" s="1"/>
      <c r="F2" s="1" t="s">
        <v>4</v>
      </c>
      <c r="G2" s="1" t="s">
        <v>43</v>
      </c>
      <c r="H2" s="1" t="s">
        <v>12</v>
      </c>
      <c r="I2" s="1" t="s">
        <v>24</v>
      </c>
      <c r="J2" s="1" t="s">
        <v>44</v>
      </c>
      <c r="K2" s="1" t="s">
        <v>45</v>
      </c>
      <c r="L2" s="1"/>
      <c r="M2" s="1" t="s">
        <v>1</v>
      </c>
      <c r="P2" s="11" t="s">
        <v>46</v>
      </c>
      <c r="Q2" s="11"/>
      <c r="R2" s="11"/>
      <c r="S2" s="11"/>
      <c r="T2" s="11"/>
      <c r="U2" s="9"/>
      <c r="V2" s="9"/>
      <c r="W2" s="9"/>
      <c r="X2" s="9"/>
      <c r="Y2" s="9"/>
    </row>
    <row r="3" spans="1:27" x14ac:dyDescent="0.2">
      <c r="P3" s="3">
        <v>0</v>
      </c>
      <c r="Q3" s="3">
        <v>2</v>
      </c>
      <c r="R3" s="3">
        <v>4</v>
      </c>
      <c r="S3" s="3">
        <v>6</v>
      </c>
      <c r="T3" s="3">
        <v>8</v>
      </c>
      <c r="U3" s="3"/>
      <c r="V3" s="3"/>
      <c r="W3" s="3"/>
      <c r="X3" s="3"/>
      <c r="Y3" s="3"/>
      <c r="Z3" s="3"/>
      <c r="AA3" s="3"/>
    </row>
    <row r="4" spans="1:27" x14ac:dyDescent="0.2">
      <c r="A4" s="2" t="s">
        <v>34</v>
      </c>
      <c r="B4" s="3">
        <v>0</v>
      </c>
      <c r="C4" s="3">
        <v>-3</v>
      </c>
      <c r="D4" s="3">
        <v>-5</v>
      </c>
      <c r="E4" s="3"/>
      <c r="F4" s="3">
        <v>5.4359999999999999</v>
      </c>
      <c r="G4" s="3">
        <v>-0.88109999999999999</v>
      </c>
      <c r="H4" s="7">
        <v>-0.22800000000000001</v>
      </c>
      <c r="I4" s="2">
        <v>-0.52329999999999999</v>
      </c>
      <c r="J4" s="3">
        <v>1.805E-2</v>
      </c>
      <c r="K4" s="3">
        <v>-6.1859999999999998E-2</v>
      </c>
      <c r="L4" s="3"/>
      <c r="M4" s="4">
        <f xml:space="preserve"> F4+ ($B4*G4) + ($C4*H4) + ($D4*I4) + ($B4*$C4*J4) + ($B4*$D4*K4)</f>
        <v>8.7364999999999995</v>
      </c>
      <c r="O4" s="2" t="s">
        <v>47</v>
      </c>
      <c r="P4" s="6">
        <f>M4</f>
        <v>8.7364999999999995</v>
      </c>
      <c r="Q4" s="6">
        <f>M5</f>
        <v>7.4845999999999995</v>
      </c>
      <c r="R4" s="6">
        <f>M6</f>
        <v>6.2326999999999995</v>
      </c>
      <c r="S4" s="6">
        <f>M7</f>
        <v>4.9808000000000003</v>
      </c>
      <c r="T4" s="6">
        <f>M8</f>
        <v>3.7289000000000003</v>
      </c>
      <c r="U4" s="6"/>
      <c r="V4" s="6"/>
      <c r="W4" s="6"/>
      <c r="X4" s="6"/>
      <c r="Y4" s="6"/>
    </row>
    <row r="5" spans="1:27" x14ac:dyDescent="0.2">
      <c r="A5" s="2" t="s">
        <v>42</v>
      </c>
      <c r="B5" s="3">
        <v>2</v>
      </c>
      <c r="C5" s="3">
        <v>-3</v>
      </c>
      <c r="D5" s="3">
        <v>-5</v>
      </c>
      <c r="E5" s="3"/>
      <c r="F5" s="3">
        <v>5.4359999999999999</v>
      </c>
      <c r="G5" s="3">
        <v>-0.88109999999999999</v>
      </c>
      <c r="H5" s="7">
        <v>-0.22800000000000001</v>
      </c>
      <c r="I5" s="2">
        <v>-0.52329999999999999</v>
      </c>
      <c r="J5" s="3">
        <v>1.805E-2</v>
      </c>
      <c r="K5" s="3">
        <v>-6.1859999999999998E-2</v>
      </c>
      <c r="L5" s="3"/>
      <c r="M5" s="4">
        <f xml:space="preserve"> F5+ ($B5*G5) + ($C5*H5) + ($D5*I5) + ($B5*$C5*J5) + ($B5*$D5*K5)</f>
        <v>7.4845999999999995</v>
      </c>
      <c r="O5" s="2" t="s">
        <v>48</v>
      </c>
      <c r="P5" s="6">
        <f>M10</f>
        <v>6.6433</v>
      </c>
      <c r="Q5" s="6">
        <f>M11</f>
        <v>4.8965199999999998</v>
      </c>
      <c r="R5" s="6">
        <f>M12</f>
        <v>3.14974</v>
      </c>
      <c r="S5" s="6">
        <f>M13</f>
        <v>1.40296</v>
      </c>
      <c r="T5" s="6"/>
      <c r="U5" s="6"/>
      <c r="V5" s="6"/>
      <c r="W5" s="6"/>
      <c r="X5" s="6"/>
      <c r="Y5" s="6"/>
    </row>
    <row r="6" spans="1:27" x14ac:dyDescent="0.2">
      <c r="A6" s="8" t="s">
        <v>41</v>
      </c>
      <c r="B6" s="3">
        <v>4</v>
      </c>
      <c r="C6" s="3">
        <v>-3</v>
      </c>
      <c r="D6" s="3">
        <v>-5</v>
      </c>
      <c r="E6" s="3"/>
      <c r="F6" s="3">
        <v>5.4359999999999999</v>
      </c>
      <c r="G6" s="3">
        <v>-0.88109999999999999</v>
      </c>
      <c r="H6" s="7">
        <v>-0.22800000000000001</v>
      </c>
      <c r="I6" s="2">
        <v>-0.52329999999999999</v>
      </c>
      <c r="J6" s="3">
        <v>1.805E-2</v>
      </c>
      <c r="K6" s="3">
        <v>-6.1859999999999998E-2</v>
      </c>
      <c r="L6" s="3"/>
      <c r="M6" s="4">
        <f xml:space="preserve"> F6+ ($B6*G6) + ($C6*H6) + ($D6*I6) + ($B6*$C6*J6) + ($B6*$D6*K6)</f>
        <v>6.2326999999999995</v>
      </c>
      <c r="O6" s="2" t="s">
        <v>49</v>
      </c>
      <c r="P6" s="6">
        <f>M16</f>
        <v>7.8245000000000005</v>
      </c>
      <c r="Q6" s="6">
        <f>M17</f>
        <v>6.7169999999999996</v>
      </c>
      <c r="R6" s="6">
        <f>M18</f>
        <v>5.6094999999999988</v>
      </c>
      <c r="S6" s="6">
        <f>M19</f>
        <v>4.5019999999999989</v>
      </c>
      <c r="T6" s="6">
        <f>M20</f>
        <v>3.3944999999999999</v>
      </c>
      <c r="U6" s="6"/>
      <c r="V6" s="6"/>
      <c r="W6" s="6"/>
      <c r="X6" s="6"/>
      <c r="Y6" s="6"/>
    </row>
    <row r="7" spans="1:27" x14ac:dyDescent="0.2">
      <c r="B7" s="3">
        <v>6</v>
      </c>
      <c r="C7" s="3">
        <v>-3</v>
      </c>
      <c r="D7" s="3">
        <v>-5</v>
      </c>
      <c r="E7" s="3"/>
      <c r="F7" s="3">
        <v>5.4359999999999999</v>
      </c>
      <c r="G7" s="3">
        <v>-0.88109999999999999</v>
      </c>
      <c r="H7" s="7">
        <v>-0.22800000000000001</v>
      </c>
      <c r="I7" s="2">
        <v>-0.52329999999999999</v>
      </c>
      <c r="J7" s="3">
        <v>1.805E-2</v>
      </c>
      <c r="K7" s="3">
        <v>-6.1859999999999998E-2</v>
      </c>
      <c r="L7" s="3"/>
      <c r="M7" s="4">
        <f xml:space="preserve"> F7+ ($B7*G7) + ($C7*H7) + ($D7*I7) + ($B7*$C7*J7) + ($B7*$D7*K7)</f>
        <v>4.9808000000000003</v>
      </c>
      <c r="O7" s="2" t="s">
        <v>50</v>
      </c>
      <c r="P7" s="6">
        <f>M22</f>
        <v>5.7313000000000001</v>
      </c>
      <c r="Q7" s="6">
        <f>M23</f>
        <v>4.128919999999999</v>
      </c>
      <c r="R7" s="6">
        <f>M24</f>
        <v>2.5265400000000002</v>
      </c>
      <c r="S7" s="6">
        <f>M25</f>
        <v>0.92415999999999987</v>
      </c>
      <c r="T7" s="6"/>
      <c r="U7" s="6"/>
      <c r="V7" s="6"/>
      <c r="W7" s="6"/>
      <c r="X7" s="6"/>
      <c r="Y7" s="5"/>
    </row>
    <row r="8" spans="1:27" x14ac:dyDescent="0.2">
      <c r="B8" s="3">
        <v>8</v>
      </c>
      <c r="C8" s="3">
        <v>-3</v>
      </c>
      <c r="D8" s="3">
        <v>-5</v>
      </c>
      <c r="E8" s="3"/>
      <c r="F8" s="3">
        <v>5.4359999999999999</v>
      </c>
      <c r="G8" s="3">
        <v>-0.88109999999999999</v>
      </c>
      <c r="H8" s="7">
        <v>-0.22800000000000001</v>
      </c>
      <c r="I8" s="2">
        <v>-0.52329999999999999</v>
      </c>
      <c r="J8" s="3">
        <v>1.805E-2</v>
      </c>
      <c r="K8" s="3">
        <v>-6.1859999999999998E-2</v>
      </c>
      <c r="L8" s="3"/>
      <c r="M8" s="4">
        <f xml:space="preserve"> F8+ ($B8*G8) + ($C8*H8) + ($D8*I8) + ($B8*$C8*J8) + ($B8*$D8*K8)</f>
        <v>3.7289000000000003</v>
      </c>
      <c r="P8" s="5"/>
      <c r="Q8" s="5"/>
      <c r="R8" s="5"/>
      <c r="S8" s="5"/>
      <c r="T8" s="5"/>
      <c r="U8" s="5"/>
      <c r="V8" s="5"/>
      <c r="W8" s="5"/>
      <c r="X8" s="5"/>
      <c r="Y8" s="5"/>
    </row>
    <row r="9" spans="1:27" x14ac:dyDescent="0.2">
      <c r="B9" s="3"/>
      <c r="C9" s="3"/>
      <c r="D9" s="3"/>
      <c r="E9" s="3"/>
      <c r="F9" s="3"/>
      <c r="G9" s="3"/>
      <c r="H9" s="3"/>
      <c r="J9" s="3"/>
      <c r="K9" s="3"/>
      <c r="L9" s="3"/>
      <c r="M9" s="4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7" x14ac:dyDescent="0.2">
      <c r="A10" s="2" t="s">
        <v>34</v>
      </c>
      <c r="B10" s="3">
        <v>0</v>
      </c>
      <c r="C10" s="3">
        <v>-3</v>
      </c>
      <c r="D10" s="3">
        <v>-1</v>
      </c>
      <c r="E10" s="3"/>
      <c r="F10" s="3">
        <v>5.4359999999999999</v>
      </c>
      <c r="G10" s="3">
        <v>-0.88109999999999999</v>
      </c>
      <c r="H10" s="7">
        <v>-0.22800000000000001</v>
      </c>
      <c r="I10" s="2">
        <v>-0.52329999999999999</v>
      </c>
      <c r="J10" s="3">
        <v>1.805E-2</v>
      </c>
      <c r="K10" s="3">
        <v>-6.1859999999999998E-2</v>
      </c>
      <c r="L10" s="3"/>
      <c r="M10" s="4">
        <f xml:space="preserve"> F10+ ($B10*G10) + ($C10*H10) + ($D10*I10) + ($B10*$C10*J10) + ($B10*$D10*K10)</f>
        <v>6.6433</v>
      </c>
    </row>
    <row r="11" spans="1:27" x14ac:dyDescent="0.2">
      <c r="A11" s="2" t="s">
        <v>42</v>
      </c>
      <c r="B11" s="3">
        <v>2</v>
      </c>
      <c r="C11" s="3">
        <v>-3</v>
      </c>
      <c r="D11" s="3">
        <v>-1</v>
      </c>
      <c r="E11" s="3"/>
      <c r="F11" s="3">
        <v>5.4359999999999999</v>
      </c>
      <c r="G11" s="3">
        <v>-0.88109999999999999</v>
      </c>
      <c r="H11" s="7">
        <v>-0.22800000000000001</v>
      </c>
      <c r="I11" s="2">
        <v>-0.52329999999999999</v>
      </c>
      <c r="J11" s="3">
        <v>1.805E-2</v>
      </c>
      <c r="K11" s="3">
        <v>-6.1859999999999998E-2</v>
      </c>
      <c r="L11" s="3"/>
      <c r="M11" s="4">
        <f xml:space="preserve"> F11+ ($B11*G11) + ($C11*H11) + ($D11*I11) + ($B11*$C11*J11) + ($B11*$D11*K11)</f>
        <v>4.8965199999999998</v>
      </c>
    </row>
    <row r="12" spans="1:27" x14ac:dyDescent="0.2">
      <c r="A12" s="8" t="s">
        <v>39</v>
      </c>
      <c r="B12" s="3">
        <v>4</v>
      </c>
      <c r="C12" s="3">
        <v>-3</v>
      </c>
      <c r="D12" s="3">
        <v>-1</v>
      </c>
      <c r="E12" s="3"/>
      <c r="F12" s="3">
        <v>5.4359999999999999</v>
      </c>
      <c r="G12" s="3">
        <v>-0.88109999999999999</v>
      </c>
      <c r="H12" s="7">
        <v>-0.22800000000000001</v>
      </c>
      <c r="I12" s="2">
        <v>-0.52329999999999999</v>
      </c>
      <c r="J12" s="3">
        <v>1.805E-2</v>
      </c>
      <c r="K12" s="3">
        <v>-6.1859999999999998E-2</v>
      </c>
      <c r="L12" s="3"/>
      <c r="M12" s="4">
        <f xml:space="preserve"> F12+ ($B12*G12) + ($C12*H12) + ($D12*I12) + ($B12*$C12*J12) + ($B12*$D12*K12)</f>
        <v>3.14974</v>
      </c>
    </row>
    <row r="13" spans="1:27" x14ac:dyDescent="0.2">
      <c r="B13" s="3">
        <v>6</v>
      </c>
      <c r="C13" s="3">
        <v>-3</v>
      </c>
      <c r="D13" s="3">
        <v>-1</v>
      </c>
      <c r="E13" s="3"/>
      <c r="F13" s="3">
        <v>5.4359999999999999</v>
      </c>
      <c r="G13" s="3">
        <v>-0.88109999999999999</v>
      </c>
      <c r="H13" s="7">
        <v>-0.22800000000000001</v>
      </c>
      <c r="I13" s="2">
        <v>-0.52329999999999999</v>
      </c>
      <c r="J13" s="3">
        <v>1.805E-2</v>
      </c>
      <c r="K13" s="3">
        <v>-6.1859999999999998E-2</v>
      </c>
      <c r="L13" s="3"/>
      <c r="M13" s="4">
        <f xml:space="preserve"> F13+ ($B13*G13) + ($C13*H13) + ($D13*I13) + ($B13*$C13*J13) + ($B13*$D13*K13)</f>
        <v>1.40296</v>
      </c>
    </row>
    <row r="14" spans="1:27" x14ac:dyDescent="0.2">
      <c r="B14" s="3"/>
      <c r="C14" s="3"/>
      <c r="D14" s="3"/>
      <c r="E14" s="3"/>
      <c r="F14" s="3"/>
      <c r="G14" s="3"/>
      <c r="H14" s="7"/>
      <c r="J14" s="3"/>
      <c r="K14" s="3"/>
      <c r="L14" s="3"/>
      <c r="M14" s="4"/>
    </row>
    <row r="15" spans="1:27" x14ac:dyDescent="0.2">
      <c r="B15" s="3"/>
      <c r="C15" s="3"/>
      <c r="D15" s="3"/>
      <c r="E15" s="3"/>
      <c r="F15" s="3"/>
      <c r="G15" s="3"/>
      <c r="H15" s="3"/>
      <c r="J15" s="3"/>
      <c r="K15" s="3"/>
      <c r="L15" s="3"/>
      <c r="M15" s="4"/>
    </row>
    <row r="16" spans="1:27" x14ac:dyDescent="0.2">
      <c r="A16" s="2" t="s">
        <v>34</v>
      </c>
      <c r="B16" s="3">
        <v>0</v>
      </c>
      <c r="C16" s="3">
        <v>1</v>
      </c>
      <c r="D16" s="3">
        <v>-5</v>
      </c>
      <c r="E16" s="3"/>
      <c r="F16" s="3">
        <v>5.4359999999999999</v>
      </c>
      <c r="G16" s="3">
        <v>-0.88109999999999999</v>
      </c>
      <c r="H16" s="7">
        <v>-0.22800000000000001</v>
      </c>
      <c r="I16" s="2">
        <v>-0.52329999999999999</v>
      </c>
      <c r="J16" s="3">
        <v>1.805E-2</v>
      </c>
      <c r="K16" s="3">
        <v>-6.1859999999999998E-2</v>
      </c>
      <c r="L16" s="3"/>
      <c r="M16" s="4">
        <f xml:space="preserve"> F16+ ($B16*G16) + ($C16*H16) + ($D16*I16) + ($B16*$C16*J16) + ($B16*$D16*K16)</f>
        <v>7.8245000000000005</v>
      </c>
    </row>
    <row r="17" spans="1:13" x14ac:dyDescent="0.2">
      <c r="A17" s="2" t="s">
        <v>40</v>
      </c>
      <c r="B17" s="3">
        <v>2</v>
      </c>
      <c r="C17" s="3">
        <v>1</v>
      </c>
      <c r="D17" s="3">
        <v>-5</v>
      </c>
      <c r="E17" s="3"/>
      <c r="F17" s="3">
        <v>5.4359999999999999</v>
      </c>
      <c r="G17" s="3">
        <v>-0.88109999999999999</v>
      </c>
      <c r="H17" s="7">
        <v>-0.22800000000000001</v>
      </c>
      <c r="I17" s="2">
        <v>-0.52329999999999999</v>
      </c>
      <c r="J17" s="3">
        <v>1.805E-2</v>
      </c>
      <c r="K17" s="3">
        <v>-6.1859999999999998E-2</v>
      </c>
      <c r="L17" s="3"/>
      <c r="M17" s="4">
        <f xml:space="preserve"> F17+ ($B17*G17) + ($C17*H17) + ($D17*I17) + ($B17*$C17*J17) + ($B17*$D17*K17)</f>
        <v>6.7169999999999996</v>
      </c>
    </row>
    <row r="18" spans="1:13" x14ac:dyDescent="0.2">
      <c r="A18" s="8" t="s">
        <v>41</v>
      </c>
      <c r="B18" s="3">
        <v>4</v>
      </c>
      <c r="C18" s="3">
        <v>1</v>
      </c>
      <c r="D18" s="3">
        <v>-5</v>
      </c>
      <c r="E18" s="3"/>
      <c r="F18" s="3">
        <v>5.4359999999999999</v>
      </c>
      <c r="G18" s="3">
        <v>-0.88109999999999999</v>
      </c>
      <c r="H18" s="7">
        <v>-0.22800000000000001</v>
      </c>
      <c r="I18" s="2">
        <v>-0.52329999999999999</v>
      </c>
      <c r="J18" s="3">
        <v>1.805E-2</v>
      </c>
      <c r="K18" s="3">
        <v>-6.1859999999999998E-2</v>
      </c>
      <c r="L18" s="3"/>
      <c r="M18" s="4">
        <f xml:space="preserve"> F18+ ($B18*G18) + ($C18*H18) + ($D18*I18) + ($B18*$C18*J18) + ($B18*$D18*K18)</f>
        <v>5.6094999999999988</v>
      </c>
    </row>
    <row r="19" spans="1:13" x14ac:dyDescent="0.2">
      <c r="B19" s="3">
        <v>6</v>
      </c>
      <c r="C19" s="3">
        <v>1</v>
      </c>
      <c r="D19" s="3">
        <v>-5</v>
      </c>
      <c r="E19" s="3"/>
      <c r="F19" s="3">
        <v>5.4359999999999999</v>
      </c>
      <c r="G19" s="3">
        <v>-0.88109999999999999</v>
      </c>
      <c r="H19" s="7">
        <v>-0.22800000000000001</v>
      </c>
      <c r="I19" s="2">
        <v>-0.52329999999999999</v>
      </c>
      <c r="J19" s="3">
        <v>1.805E-2</v>
      </c>
      <c r="K19" s="3">
        <v>-6.1859999999999998E-2</v>
      </c>
      <c r="L19" s="3"/>
      <c r="M19" s="4">
        <f xml:space="preserve"> F19+ ($B19*G19) + ($C19*H19) + ($D19*I19) + ($B19*$C19*J19) + ($B19*$D19*K19)</f>
        <v>4.5019999999999989</v>
      </c>
    </row>
    <row r="20" spans="1:13" x14ac:dyDescent="0.2">
      <c r="B20" s="3">
        <v>8</v>
      </c>
      <c r="C20" s="3">
        <v>1</v>
      </c>
      <c r="D20" s="3">
        <v>-5</v>
      </c>
      <c r="E20" s="3"/>
      <c r="F20" s="3">
        <v>5.4359999999999999</v>
      </c>
      <c r="G20" s="3">
        <v>-0.88109999999999999</v>
      </c>
      <c r="H20" s="7">
        <v>-0.22800000000000001</v>
      </c>
      <c r="I20" s="2">
        <v>-0.52329999999999999</v>
      </c>
      <c r="J20" s="3">
        <v>1.805E-2</v>
      </c>
      <c r="K20" s="3">
        <v>-6.1859999999999998E-2</v>
      </c>
      <c r="L20" s="3"/>
      <c r="M20" s="4">
        <f xml:space="preserve"> F20+ ($B20*G20) + ($C20*H20) + ($D20*I20) + ($B20*$C20*J20) + ($B20*$D20*K20)</f>
        <v>3.3944999999999999</v>
      </c>
    </row>
    <row r="21" spans="1:13" x14ac:dyDescent="0.2">
      <c r="B21" s="3"/>
      <c r="C21" s="3"/>
      <c r="D21" s="3"/>
      <c r="E21" s="3"/>
      <c r="F21" s="3"/>
      <c r="G21" s="3"/>
      <c r="H21" s="3"/>
      <c r="J21" s="3"/>
      <c r="K21" s="3"/>
      <c r="L21" s="3"/>
      <c r="M21" s="4"/>
    </row>
    <row r="22" spans="1:13" x14ac:dyDescent="0.2">
      <c r="A22" s="2" t="s">
        <v>11</v>
      </c>
      <c r="B22" s="3">
        <v>0</v>
      </c>
      <c r="C22" s="3">
        <v>1</v>
      </c>
      <c r="D22" s="3">
        <v>-1</v>
      </c>
      <c r="E22" s="3"/>
      <c r="F22" s="3">
        <v>5.4359999999999999</v>
      </c>
      <c r="G22" s="3">
        <v>-0.88109999999999999</v>
      </c>
      <c r="H22" s="7">
        <v>-0.22800000000000001</v>
      </c>
      <c r="I22" s="2">
        <v>-0.52329999999999999</v>
      </c>
      <c r="J22" s="3">
        <v>1.805E-2</v>
      </c>
      <c r="K22" s="3">
        <v>-6.1859999999999998E-2</v>
      </c>
      <c r="L22" s="3"/>
      <c r="M22" s="4">
        <f xml:space="preserve"> F22+ ($B22*G22) + ($C22*H22) + ($D22*I22) + ($B22*$C22*J22) + ($B22*$D22*K22)</f>
        <v>5.7313000000000001</v>
      </c>
    </row>
    <row r="23" spans="1:13" x14ac:dyDescent="0.2">
      <c r="A23" s="2" t="s">
        <v>40</v>
      </c>
      <c r="B23" s="3">
        <v>2</v>
      </c>
      <c r="C23" s="3">
        <v>1</v>
      </c>
      <c r="D23" s="3">
        <v>-1</v>
      </c>
      <c r="E23" s="3"/>
      <c r="F23" s="3">
        <v>5.4359999999999999</v>
      </c>
      <c r="G23" s="3">
        <v>-0.88109999999999999</v>
      </c>
      <c r="H23" s="7">
        <v>-0.22800000000000001</v>
      </c>
      <c r="I23" s="2">
        <v>-0.52329999999999999</v>
      </c>
      <c r="J23" s="3">
        <v>1.805E-2</v>
      </c>
      <c r="K23" s="3">
        <v>-6.1859999999999998E-2</v>
      </c>
      <c r="L23" s="3"/>
      <c r="M23" s="4">
        <f xml:space="preserve"> F23+ ($B23*G23) + ($C23*H23) + ($D23*I23) + ($B23*$C23*J23) + ($B23*$D23*K23)</f>
        <v>4.128919999999999</v>
      </c>
    </row>
    <row r="24" spans="1:13" x14ac:dyDescent="0.2">
      <c r="A24" s="8" t="s">
        <v>39</v>
      </c>
      <c r="B24" s="3">
        <v>4</v>
      </c>
      <c r="C24" s="3">
        <v>1</v>
      </c>
      <c r="D24" s="3">
        <v>-1</v>
      </c>
      <c r="E24" s="3"/>
      <c r="F24" s="3">
        <v>5.4359999999999999</v>
      </c>
      <c r="G24" s="3">
        <v>-0.88109999999999999</v>
      </c>
      <c r="H24" s="7">
        <v>-0.22800000000000001</v>
      </c>
      <c r="I24" s="2">
        <v>-0.52329999999999999</v>
      </c>
      <c r="J24" s="3">
        <v>1.805E-2</v>
      </c>
      <c r="K24" s="3">
        <v>-6.1859999999999998E-2</v>
      </c>
      <c r="L24" s="3"/>
      <c r="M24" s="4">
        <f xml:space="preserve"> F24+ ($B24*G24) + ($C24*H24) + ($D24*I24) + ($B24*$C24*J24) + ($B24*$D24*K24)</f>
        <v>2.5265400000000002</v>
      </c>
    </row>
    <row r="25" spans="1:13" x14ac:dyDescent="0.2">
      <c r="B25" s="3">
        <v>6</v>
      </c>
      <c r="C25" s="3">
        <v>1</v>
      </c>
      <c r="D25" s="3">
        <v>-1</v>
      </c>
      <c r="E25" s="3"/>
      <c r="F25" s="3">
        <v>5.4359999999999999</v>
      </c>
      <c r="G25" s="3">
        <v>-0.88109999999999999</v>
      </c>
      <c r="H25" s="7">
        <v>-0.22800000000000001</v>
      </c>
      <c r="I25" s="2">
        <v>-0.52329999999999999</v>
      </c>
      <c r="J25" s="3">
        <v>1.805E-2</v>
      </c>
      <c r="K25" s="3">
        <v>-6.1859999999999998E-2</v>
      </c>
      <c r="L25" s="3"/>
      <c r="M25" s="4">
        <f xml:space="preserve"> F25+ ($B25*G25) + ($C25*H25) + ($D25*I25) + ($B25*$C25*J25) + ($B25*$D25*K25)</f>
        <v>0.92415999999999987</v>
      </c>
    </row>
    <row r="26" spans="1:13" x14ac:dyDescent="0.2">
      <c r="B26" s="3"/>
      <c r="C26" s="3"/>
      <c r="D26" s="3"/>
      <c r="E26" s="3"/>
      <c r="F26" s="3"/>
      <c r="G26" s="3"/>
      <c r="H26" s="7"/>
      <c r="J26" s="3"/>
      <c r="K26" s="3"/>
      <c r="L26" s="3"/>
      <c r="M26" s="4"/>
    </row>
    <row r="27" spans="1:1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4"/>
    </row>
    <row r="28" spans="1:1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4"/>
    </row>
    <row r="29" spans="1:1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4"/>
    </row>
    <row r="30" spans="1:13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4"/>
    </row>
    <row r="31" spans="1:13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4"/>
    </row>
    <row r="32" spans="1:13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4"/>
    </row>
    <row r="33" spans="2:25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4"/>
    </row>
    <row r="34" spans="2:25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4"/>
    </row>
    <row r="35" spans="2:25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4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2:25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4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2:25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4"/>
    </row>
    <row r="38" spans="2:25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4"/>
    </row>
    <row r="39" spans="2:25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4"/>
    </row>
    <row r="40" spans="2:25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4"/>
    </row>
    <row r="41" spans="2:25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4"/>
    </row>
    <row r="42" spans="2:25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4"/>
    </row>
    <row r="43" spans="2:25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4"/>
    </row>
    <row r="44" spans="2:25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4"/>
    </row>
  </sheetData>
  <mergeCells count="3">
    <mergeCell ref="B1:D1"/>
    <mergeCell ref="F1:K1"/>
    <mergeCell ref="P2:T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Age Data</vt:lpstr>
      <vt:lpstr>Death Data</vt:lpstr>
      <vt:lpstr>Time Data</vt:lpstr>
      <vt:lpstr>Age Convergence</vt:lpstr>
      <vt:lpstr>Death Convergence</vt:lpstr>
      <vt:lpstr>Age &amp; Death by Time</vt:lpstr>
    </vt:vector>
  </TitlesOfParts>
  <Company>Penn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</cp:lastModifiedBy>
  <dcterms:created xsi:type="dcterms:W3CDTF">2006-01-16T20:46:36Z</dcterms:created>
  <dcterms:modified xsi:type="dcterms:W3CDTF">2018-01-18T20:32:10Z</dcterms:modified>
</cp:coreProperties>
</file>